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TVK\Saison Allgemein\Abrechnungen\"/>
    </mc:Choice>
  </mc:AlternateContent>
  <bookViews>
    <workbookView xWindow="0" yWindow="0" windowWidth="19200" windowHeight="12180"/>
  </bookViews>
  <sheets>
    <sheet name="Stundennachweis" sheetId="1" r:id="rId1"/>
    <sheet name="Hilfestabelle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13" i="1" l="1"/>
  <c r="L23" i="1"/>
  <c r="F21" i="1" l="1"/>
  <c r="L21" i="1"/>
  <c r="R21" i="1"/>
  <c r="X21" i="1"/>
  <c r="AD21" i="1"/>
  <c r="AH27" i="1" l="1"/>
  <c r="AI27" i="1"/>
  <c r="AD23" i="1" l="1"/>
  <c r="X23" i="1"/>
  <c r="R23" i="1"/>
  <c r="F23" i="1"/>
  <c r="Z26" i="1"/>
  <c r="I2" i="2" s="1"/>
  <c r="P26" i="1"/>
  <c r="G2" i="2" s="1"/>
  <c r="F26" i="1"/>
  <c r="E2" i="2" s="1"/>
  <c r="I1" i="2"/>
  <c r="G1" i="2"/>
  <c r="E1" i="2"/>
  <c r="C1" i="2" l="1"/>
  <c r="E3" i="2" l="1"/>
  <c r="A1" i="2"/>
  <c r="G3" i="2"/>
  <c r="B1" i="2"/>
  <c r="I3" i="2"/>
  <c r="I4" i="2" l="1"/>
  <c r="G4" i="2"/>
  <c r="E4" i="2"/>
  <c r="G5" i="2" l="1"/>
  <c r="E5" i="2"/>
  <c r="I5" i="2"/>
  <c r="I6" i="2" l="1"/>
  <c r="G6" i="2"/>
  <c r="E6" i="2"/>
  <c r="E7" i="2" l="1"/>
  <c r="I7" i="2"/>
  <c r="G7" i="2"/>
  <c r="E8" i="2" l="1"/>
  <c r="I8" i="2"/>
  <c r="G8" i="2"/>
  <c r="I9" i="2" l="1"/>
  <c r="G9" i="2"/>
  <c r="E9" i="2"/>
  <c r="I10" i="2" l="1"/>
  <c r="E10" i="2"/>
  <c r="G10" i="2"/>
  <c r="G11" i="2" l="1"/>
  <c r="E11" i="2"/>
  <c r="I11" i="2"/>
  <c r="E12" i="2" l="1"/>
  <c r="G12" i="2"/>
  <c r="I12" i="2"/>
  <c r="G13" i="2" l="1"/>
  <c r="I13" i="2"/>
  <c r="E13" i="2"/>
  <c r="I14" i="2" l="1"/>
  <c r="E14" i="2"/>
  <c r="G14" i="2"/>
  <c r="E15" i="2" l="1"/>
  <c r="G15" i="2"/>
  <c r="I15" i="2"/>
  <c r="G16" i="2" l="1"/>
  <c r="I16" i="2"/>
  <c r="E16" i="2"/>
  <c r="I17" i="2" l="1"/>
  <c r="E17" i="2"/>
  <c r="G17" i="2"/>
  <c r="E18" i="2" l="1"/>
  <c r="G18" i="2"/>
  <c r="I18" i="2"/>
  <c r="G19" i="2" l="1"/>
  <c r="I19" i="2"/>
  <c r="E19" i="2"/>
  <c r="I20" i="2" l="1"/>
  <c r="G20" i="2"/>
  <c r="E20" i="2"/>
  <c r="G21" i="2" l="1"/>
  <c r="I21" i="2"/>
  <c r="E21" i="2"/>
  <c r="I22" i="2" l="1"/>
  <c r="E22" i="2"/>
  <c r="G22" i="2"/>
  <c r="E23" i="2" l="1"/>
  <c r="G23" i="2"/>
  <c r="I23" i="2"/>
  <c r="G24" i="2" l="1"/>
  <c r="I24" i="2"/>
  <c r="E24" i="2"/>
  <c r="I25" i="2" l="1"/>
  <c r="E25" i="2"/>
  <c r="G25" i="2"/>
  <c r="E26" i="2" l="1"/>
  <c r="I26" i="2"/>
  <c r="G26" i="2"/>
  <c r="I27" i="2" l="1"/>
  <c r="G27" i="2"/>
  <c r="E27" i="2"/>
  <c r="G28" i="2" l="1"/>
  <c r="E28" i="2"/>
  <c r="I28" i="2"/>
  <c r="E29" i="2" l="1"/>
  <c r="I29" i="2"/>
  <c r="G29" i="2"/>
  <c r="I30" i="2" l="1"/>
  <c r="E30" i="2"/>
  <c r="G30" i="2"/>
  <c r="E31" i="2" l="1"/>
  <c r="G31" i="2"/>
  <c r="I31" i="2"/>
  <c r="G32" i="2" l="1"/>
  <c r="I32" i="2"/>
  <c r="E32" i="2"/>
  <c r="E33" i="2" l="1"/>
  <c r="X27" i="1"/>
  <c r="Y27" i="1"/>
  <c r="F7" i="2" l="1"/>
  <c r="H19" i="2"/>
  <c r="F30" i="2"/>
  <c r="D10" i="2"/>
  <c r="D21" i="2"/>
  <c r="F32" i="2"/>
  <c r="D26" i="2"/>
  <c r="F9" i="2"/>
  <c r="D20" i="2"/>
  <c r="D31" i="2"/>
  <c r="H11" i="2"/>
  <c r="F19" i="2"/>
  <c r="D2" i="2"/>
  <c r="H22" i="2" l="1"/>
  <c r="H4" i="2"/>
  <c r="D25" i="2"/>
  <c r="D15" i="2"/>
  <c r="D4" i="2"/>
  <c r="F15" i="2"/>
  <c r="H26" i="2"/>
  <c r="F16" i="2"/>
  <c r="F5" i="2"/>
  <c r="H25" i="2"/>
  <c r="F14" i="2"/>
  <c r="D3" i="2"/>
  <c r="F3" i="2"/>
  <c r="D24" i="2"/>
  <c r="H13" i="2"/>
  <c r="H3" i="2"/>
  <c r="F12" i="2"/>
  <c r="F25" i="2"/>
  <c r="D14" i="2"/>
  <c r="F4" i="2"/>
  <c r="F23" i="2"/>
  <c r="F13" i="2"/>
  <c r="H5" i="2"/>
  <c r="H9" i="2"/>
  <c r="H30" i="2"/>
  <c r="H8" i="2"/>
  <c r="H29" i="2"/>
  <c r="D19" i="2"/>
  <c r="F8" i="2"/>
  <c r="H23" i="2"/>
  <c r="D30" i="2"/>
  <c r="H20" i="2"/>
  <c r="D9" i="2"/>
  <c r="D29" i="2"/>
  <c r="F18" i="2"/>
  <c r="D27" i="2"/>
  <c r="H16" i="2"/>
  <c r="H7" i="2"/>
  <c r="H2" i="2"/>
  <c r="H28" i="2"/>
  <c r="D23" i="2"/>
  <c r="D17" i="2"/>
  <c r="H12" i="2"/>
  <c r="D7" i="2"/>
  <c r="H31" i="2"/>
  <c r="F20" i="2"/>
  <c r="H10" i="2"/>
  <c r="F29" i="2"/>
  <c r="F24" i="2"/>
  <c r="D18" i="2"/>
  <c r="D13" i="2"/>
  <c r="D8" i="2"/>
  <c r="F2" i="2"/>
  <c r="F27" i="2"/>
  <c r="F22" i="2"/>
  <c r="H17" i="2"/>
  <c r="D11" i="2"/>
  <c r="F6" i="2"/>
  <c r="H24" i="2"/>
  <c r="H14" i="2"/>
  <c r="D6" i="2"/>
  <c r="D32" i="2"/>
  <c r="H27" i="2"/>
  <c r="H21" i="2"/>
  <c r="D16" i="2"/>
  <c r="F11" i="2"/>
  <c r="D5" i="2"/>
  <c r="D28" i="2"/>
  <c r="H18" i="2"/>
  <c r="H32" i="2"/>
  <c r="F28" i="2"/>
  <c r="D22" i="2"/>
  <c r="F17" i="2"/>
  <c r="D12" i="2"/>
  <c r="H6" i="2"/>
  <c r="F31" i="2"/>
  <c r="F26" i="2"/>
  <c r="F21" i="2"/>
  <c r="H15" i="2"/>
  <c r="F10" i="2"/>
  <c r="B30" i="2" l="1"/>
  <c r="C3" i="2"/>
  <c r="AA28" i="1" s="1"/>
  <c r="AA27" i="1" s="1"/>
  <c r="C15" i="2"/>
  <c r="B26" i="2"/>
  <c r="C5" i="2"/>
  <c r="AC28" i="1" s="1"/>
  <c r="AC27" i="1" s="1"/>
  <c r="A22" i="2"/>
  <c r="A27" i="2"/>
  <c r="A14" i="2"/>
  <c r="A23" i="2"/>
  <c r="B24" i="2"/>
  <c r="B17" i="2"/>
  <c r="A8" i="2"/>
  <c r="L28" i="1" s="1"/>
  <c r="L27" i="1" s="1"/>
  <c r="A16" i="2"/>
  <c r="B28" i="2"/>
  <c r="C29" i="2"/>
  <c r="C26" i="2"/>
  <c r="C17" i="2"/>
  <c r="A13" i="2"/>
  <c r="B6" i="2"/>
  <c r="T28" i="1" s="1"/>
  <c r="T27" i="1" s="1"/>
  <c r="C7" i="2"/>
  <c r="AE28" i="1" s="1"/>
  <c r="AE27" i="1" s="1"/>
  <c r="A25" i="2"/>
  <c r="B10" i="2"/>
  <c r="X28" i="1" s="1"/>
  <c r="C23" i="2"/>
  <c r="B21" i="2"/>
  <c r="A29" i="2"/>
  <c r="B29" i="2"/>
  <c r="C30" i="2"/>
  <c r="A10" i="2"/>
  <c r="N28" i="1" s="1"/>
  <c r="N27" i="1" s="1"/>
  <c r="A20" i="2"/>
  <c r="A26" i="2"/>
  <c r="A9" i="2"/>
  <c r="M28" i="1" s="1"/>
  <c r="M27" i="1" s="1"/>
  <c r="B32" i="2"/>
  <c r="B20" i="2"/>
  <c r="B31" i="2"/>
  <c r="B19" i="2"/>
  <c r="C19" i="2"/>
  <c r="C10" i="2"/>
  <c r="AH28" i="1" s="1"/>
  <c r="C27" i="2"/>
  <c r="C8" i="2"/>
  <c r="AF28" i="1" s="1"/>
  <c r="AF27" i="1" s="1"/>
  <c r="C12" i="2"/>
  <c r="A5" i="2"/>
  <c r="I28" i="1" s="1"/>
  <c r="I27" i="1" s="1"/>
  <c r="A2" i="2"/>
  <c r="F28" i="1" s="1"/>
  <c r="F27" i="1" s="1"/>
  <c r="A30" i="2"/>
  <c r="A28" i="2"/>
  <c r="A18" i="2"/>
  <c r="A15" i="2"/>
  <c r="A12" i="2"/>
  <c r="A24" i="2"/>
  <c r="B25" i="2"/>
  <c r="B9" i="2"/>
  <c r="W28" i="1" s="1"/>
  <c r="W27" i="1" s="1"/>
  <c r="B7" i="2"/>
  <c r="U28" i="1" s="1"/>
  <c r="U27" i="1" s="1"/>
  <c r="B27" i="2"/>
  <c r="B5" i="2"/>
  <c r="S28" i="1" s="1"/>
  <c r="S27" i="1" s="1"/>
  <c r="B8" i="2"/>
  <c r="V28" i="1" s="1"/>
  <c r="V27" i="1" s="1"/>
  <c r="B22" i="2"/>
  <c r="B18" i="2"/>
  <c r="C6" i="2"/>
  <c r="AD28" i="1" s="1"/>
  <c r="AD27" i="1" s="1"/>
  <c r="C16" i="2"/>
  <c r="C31" i="2"/>
  <c r="C14" i="2"/>
  <c r="C20" i="2"/>
  <c r="C9" i="2"/>
  <c r="AG28" i="1" s="1"/>
  <c r="AG27" i="1" s="1"/>
  <c r="C25" i="2"/>
  <c r="C2" i="2"/>
  <c r="Z28" i="1" s="1"/>
  <c r="Z27" i="1" s="1"/>
  <c r="A32" i="2"/>
  <c r="A19" i="2"/>
  <c r="A6" i="2"/>
  <c r="J28" i="1" s="1"/>
  <c r="J27" i="1" s="1"/>
  <c r="B11" i="2"/>
  <c r="Y28" i="1" s="1"/>
  <c r="B4" i="2"/>
  <c r="R28" i="1" s="1"/>
  <c r="R27" i="1" s="1"/>
  <c r="B15" i="2"/>
  <c r="C18" i="2"/>
  <c r="C21" i="2"/>
  <c r="C32" i="2"/>
  <c r="A7" i="2"/>
  <c r="K28" i="1" s="1"/>
  <c r="K27" i="1" s="1"/>
  <c r="A4" i="2"/>
  <c r="H28" i="1" s="1"/>
  <c r="H27" i="1" s="1"/>
  <c r="A31" i="2"/>
  <c r="A3" i="2"/>
  <c r="G28" i="1" s="1"/>
  <c r="G27" i="1" s="1"/>
  <c r="A21" i="2"/>
  <c r="A11" i="2"/>
  <c r="O28" i="1" s="1"/>
  <c r="O27" i="1" s="1"/>
  <c r="A17" i="2"/>
  <c r="B3" i="2"/>
  <c r="Q28" i="1" s="1"/>
  <c r="Q27" i="1" s="1"/>
  <c r="B2" i="2"/>
  <c r="P28" i="1" s="1"/>
  <c r="P27" i="1" s="1"/>
  <c r="B23" i="2"/>
  <c r="B13" i="2"/>
  <c r="B14" i="2"/>
  <c r="B16" i="2"/>
  <c r="B12" i="2"/>
  <c r="C13" i="2"/>
  <c r="C22" i="2"/>
  <c r="C24" i="2"/>
  <c r="C4" i="2"/>
  <c r="AB28" i="1" s="1"/>
  <c r="AB27" i="1" s="1"/>
  <c r="C11" i="2"/>
  <c r="AI28" i="1" s="1"/>
  <c r="C28" i="2"/>
  <c r="AF24" i="1" l="1" a="1"/>
  <c r="AF24" i="1" s="1"/>
  <c r="H24" i="1" a="1"/>
  <c r="H24" i="1" s="1"/>
  <c r="N24" i="1" a="1"/>
  <c r="N24" i="1" s="1"/>
  <c r="Z24" i="1" a="1"/>
  <c r="Z24" i="1" s="1"/>
  <c r="T24" i="1" a="1"/>
  <c r="T24" i="1" s="1"/>
  <c r="S24" i="1" a="1"/>
  <c r="S24" i="1" s="1"/>
  <c r="G24" i="1" a="1"/>
  <c r="G24" i="1" s="1"/>
  <c r="Y24" i="1" a="1"/>
  <c r="Y24" i="1" s="1"/>
  <c r="M24" i="1" a="1"/>
  <c r="M24" i="1" s="1"/>
  <c r="AE24" i="1" a="1"/>
  <c r="AE24" i="1" s="1"/>
  <c r="R24" i="1" a="1"/>
  <c r="R24" i="1" s="1"/>
  <c r="F24" i="1" a="1"/>
  <c r="F24" i="1" s="1"/>
  <c r="AD24" i="1" a="1"/>
  <c r="AD24" i="1" s="1"/>
  <c r="X24" i="1" a="1"/>
  <c r="X24" i="1" s="1"/>
  <c r="L24" i="1" a="1"/>
  <c r="L24" i="1" s="1"/>
  <c r="J20" i="1" l="1"/>
  <c r="AH20" i="1"/>
  <c r="V20" i="1"/>
  <c r="P20" i="1"/>
  <c r="AB20" i="1"/>
  <c r="B11" i="1" l="1"/>
  <c r="W11" i="1" s="1"/>
  <c r="W15" i="1" s="1"/>
</calcChain>
</file>

<file path=xl/comments1.xml><?xml version="1.0" encoding="utf-8"?>
<comments xmlns="http://schemas.openxmlformats.org/spreadsheetml/2006/main">
  <authors>
    <author>Slavko Strock</author>
  </authors>
  <commentList>
    <comment ref="K4" authorId="0" shapeId="0">
      <text>
        <r>
          <rPr>
            <b/>
            <sz val="9"/>
            <color indexed="81"/>
            <rFont val="Segoe UI"/>
            <charset val="1"/>
          </rPr>
          <t>Bitte hier die Gruppe / Mannschaft eintragen bei der die Übungsleiterstunden abgehalten worden sind.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X4" authorId="0" shapeId="0">
      <text>
        <r>
          <rPr>
            <b/>
            <sz val="9"/>
            <color indexed="81"/>
            <rFont val="Segoe UI"/>
            <family val="2"/>
          </rPr>
          <t>Name und  Vorname des/der Übungsleiter/in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K6" authorId="0" shapeId="0">
      <text>
        <r>
          <rPr>
            <b/>
            <sz val="9"/>
            <color indexed="81"/>
            <rFont val="Segoe UI"/>
            <family val="2"/>
          </rPr>
          <t>E-Mail-Adresse der/des Übungsleiter/in</t>
        </r>
      </text>
    </comment>
    <comment ref="E8" authorId="0" shapeId="0">
      <text>
        <r>
          <rPr>
            <b/>
            <sz val="9"/>
            <color indexed="81"/>
            <rFont val="Segoe UI"/>
            <family val="2"/>
          </rPr>
          <t>IBAN des/der Übungsleiter/in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S8" authorId="0" shapeId="0">
      <text>
        <r>
          <rPr>
            <b/>
            <sz val="9"/>
            <color indexed="81"/>
            <rFont val="Segoe UI"/>
            <family val="2"/>
          </rPr>
          <t>Name der Bank</t>
        </r>
      </text>
    </comment>
    <comment ref="B13" authorId="0" shapeId="0">
      <text>
        <r>
          <rPr>
            <b/>
            <sz val="9"/>
            <color indexed="81"/>
            <rFont val="Segoe UI"/>
            <family val="2"/>
          </rPr>
          <t>Anzahl der Fahrten angeben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>
      <text>
        <r>
          <rPr>
            <b/>
            <sz val="9"/>
            <color indexed="81"/>
            <rFont val="Segoe UI"/>
            <family val="2"/>
          </rPr>
          <t>Anzahl der km pro Fahrt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Q13" authorId="0" shapeId="0">
      <text>
        <r>
          <rPr>
            <b/>
            <sz val="9"/>
            <color indexed="81"/>
            <rFont val="Segoe UI"/>
            <family val="2"/>
          </rPr>
          <t>Höhe der Kilometerpauschale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<sst xmlns="http://schemas.openxmlformats.org/spreadsheetml/2006/main" count="44" uniqueCount="37">
  <si>
    <t>Name</t>
  </si>
  <si>
    <t>Vorname</t>
  </si>
  <si>
    <t>Quartal</t>
  </si>
  <si>
    <t>Jahr</t>
  </si>
  <si>
    <t>Abteilung</t>
  </si>
  <si>
    <t>Gruppe/Mannschaft</t>
  </si>
  <si>
    <t>Übungsleiter</t>
  </si>
  <si>
    <t>Uhrzeit von - bis</t>
  </si>
  <si>
    <t>x</t>
  </si>
  <si>
    <t>Trainingstage</t>
  </si>
  <si>
    <t>Trainingstag</t>
  </si>
  <si>
    <t>Stundennachweis für Übungsleiter des Turnvereins Kircheimbolanden</t>
  </si>
  <si>
    <t>Zählen der Tag im Quartal</t>
  </si>
  <si>
    <t>Hilfszeile um Tag auszuwerten</t>
  </si>
  <si>
    <t>Stunden</t>
  </si>
  <si>
    <t>Die geleisteten Übungsleiterstunden werden wie folgt abgerechnet:</t>
  </si>
  <si>
    <t>=</t>
  </si>
  <si>
    <t>Fahrten</t>
  </si>
  <si>
    <t>km</t>
  </si>
  <si>
    <t>€ / km</t>
  </si>
  <si>
    <t>IBAN</t>
  </si>
  <si>
    <t>Bank</t>
  </si>
  <si>
    <t>Gesamt</t>
  </si>
  <si>
    <t>Unterschrift</t>
  </si>
  <si>
    <t>Abteilungen</t>
  </si>
  <si>
    <t>Aikido</t>
  </si>
  <si>
    <t>Badminton</t>
  </si>
  <si>
    <t>Basketball</t>
  </si>
  <si>
    <t>Ju-Jutsu</t>
  </si>
  <si>
    <t>Tanzen</t>
  </si>
  <si>
    <t>Sportkegeln</t>
  </si>
  <si>
    <t>Volleyball</t>
  </si>
  <si>
    <t>Judo</t>
  </si>
  <si>
    <t>Turnen</t>
  </si>
  <si>
    <t>Wochentag / Anzahl</t>
  </si>
  <si>
    <t>Pfannkuchen</t>
  </si>
  <si>
    <t>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</si>
</sst>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dddd"/>
    <numFmt numFmtId="165" formatCode="mmmm"/>
    <numFmt numFmtId="166" formatCode="dd/"/>
    <numFmt numFmtId="167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7"/>
      <color rgb="FF333333"/>
      <name val="Trebuchet MS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4" fontId="0" fillId="0" borderId="0" xfId="0" applyNumberFormat="1"/>
    <xf numFmtId="14" fontId="1" fillId="0" borderId="0" xfId="0" applyNumberFormat="1" applyFont="1"/>
    <xf numFmtId="0" fontId="0" fillId="0" borderId="0" xfId="0" applyBorder="1" applyAlignment="1"/>
    <xf numFmtId="0" fontId="0" fillId="0" borderId="0" xfId="0" applyBorder="1" applyAlignment="1">
      <alignment horizontal="left"/>
    </xf>
    <xf numFmtId="20" fontId="0" fillId="0" borderId="0" xfId="0" applyNumberFormat="1" applyBorder="1" applyAlignment="1">
      <alignment horizontal="center"/>
    </xf>
    <xf numFmtId="166" fontId="0" fillId="0" borderId="8" xfId="0" applyNumberFormat="1" applyBorder="1"/>
    <xf numFmtId="166" fontId="0" fillId="0" borderId="0" xfId="0" applyNumberFormat="1" applyBorder="1"/>
    <xf numFmtId="166" fontId="0" fillId="0" borderId="9" xfId="0" applyNumberFormat="1" applyBorder="1"/>
    <xf numFmtId="20" fontId="0" fillId="0" borderId="0" xfId="0" applyNumberFormat="1" applyBorder="1" applyAlignment="1"/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44" fontId="0" fillId="3" borderId="2" xfId="1" applyFont="1" applyFill="1" applyBorder="1" applyAlignment="1" applyProtection="1">
      <alignment horizontal="center" vertical="center"/>
    </xf>
    <xf numFmtId="44" fontId="0" fillId="3" borderId="3" xfId="1" applyFont="1" applyFill="1" applyBorder="1" applyAlignment="1" applyProtection="1">
      <alignment horizontal="center" vertical="center"/>
    </xf>
    <xf numFmtId="44" fontId="0" fillId="3" borderId="4" xfId="1" applyFont="1" applyFill="1" applyBorder="1" applyAlignment="1" applyProtection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20" fontId="0" fillId="2" borderId="10" xfId="0" applyNumberFormat="1" applyFill="1" applyBorder="1" applyAlignment="1" applyProtection="1">
      <alignment horizontal="center"/>
      <protection locked="0"/>
    </xf>
    <xf numFmtId="2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3" borderId="2" xfId="1" applyFont="1" applyFill="1" applyBorder="1" applyAlignment="1">
      <alignment horizontal="center" vertical="center"/>
    </xf>
    <xf numFmtId="44" fontId="0" fillId="3" borderId="3" xfId="1" applyFont="1" applyFill="1" applyBorder="1" applyAlignment="1">
      <alignment horizontal="center" vertical="center"/>
    </xf>
    <xf numFmtId="44" fontId="0" fillId="3" borderId="4" xfId="1" applyFont="1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44" fontId="5" fillId="3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0" fontId="0" fillId="0" borderId="12" xfId="0" applyNumberFormat="1" applyBorder="1" applyAlignment="1">
      <alignment horizontal="center"/>
    </xf>
    <xf numFmtId="20" fontId="0" fillId="0" borderId="13" xfId="0" applyNumberFormat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165" fontId="0" fillId="3" borderId="6" xfId="0" applyNumberFormat="1" applyFill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0" fillId="3" borderId="3" xfId="0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2" fontId="0" fillId="3" borderId="2" xfId="0" applyNumberForma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59"/>
  <sheetViews>
    <sheetView showGridLines="0" tabSelected="1" zoomScaleNormal="100" workbookViewId="0">
      <selection activeCell="B4" sqref="B4:I4"/>
    </sheetView>
  </sheetViews>
  <sheetFormatPr baseColWidth="10" defaultRowHeight="15" x14ac:dyDescent="0.25"/>
  <cols>
    <col min="1" max="1" width="2.7109375" style="2" customWidth="1"/>
    <col min="2" max="2" width="6.5703125" customWidth="1"/>
    <col min="3" max="4" width="6.5703125" style="2" customWidth="1"/>
    <col min="5" max="5" width="6.5703125" customWidth="1"/>
    <col min="6" max="9" width="3.42578125" customWidth="1"/>
    <col min="10" max="11" width="3.42578125" style="1" customWidth="1"/>
    <col min="12" max="18" width="3.42578125" customWidth="1"/>
    <col min="19" max="20" width="3.42578125" style="1" customWidth="1"/>
    <col min="21" max="33" width="3.42578125" customWidth="1"/>
    <col min="34" max="35" width="3.42578125" style="2" customWidth="1"/>
  </cols>
  <sheetData>
    <row r="1" spans="1:35" ht="18.75" x14ac:dyDescent="0.3">
      <c r="B1" s="95" t="s">
        <v>11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</row>
    <row r="2" spans="1:35" s="2" customFormat="1" ht="18.75" x14ac:dyDescent="0.3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2" customFormat="1" ht="18.75" x14ac:dyDescent="0.3">
      <c r="B3" s="47" t="s">
        <v>4</v>
      </c>
      <c r="C3" s="47"/>
      <c r="D3" s="47"/>
      <c r="E3" s="47"/>
      <c r="F3" s="47"/>
      <c r="G3" s="47"/>
      <c r="H3" s="47"/>
      <c r="I3" s="47"/>
      <c r="J3" s="24"/>
      <c r="K3" s="47" t="s">
        <v>5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24"/>
      <c r="X3" s="47" t="s">
        <v>6</v>
      </c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</row>
    <row r="4" spans="1:35" s="2" customFormat="1" ht="18.75" x14ac:dyDescent="0.3">
      <c r="B4" s="48"/>
      <c r="C4" s="48"/>
      <c r="D4" s="48"/>
      <c r="E4" s="48"/>
      <c r="F4" s="48"/>
      <c r="G4" s="48"/>
      <c r="H4" s="48"/>
      <c r="I4" s="48"/>
      <c r="J4" s="24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24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2" customFormat="1" x14ac:dyDescent="0.25"/>
    <row r="6" spans="1:35" s="2" customFormat="1" ht="18.600000000000001" customHeight="1" x14ac:dyDescent="0.25">
      <c r="B6" s="55" t="s">
        <v>23</v>
      </c>
      <c r="C6" s="55"/>
      <c r="D6" s="55"/>
      <c r="E6" s="55"/>
      <c r="F6" s="55"/>
      <c r="G6" s="55"/>
      <c r="H6" s="55"/>
      <c r="I6" s="55"/>
      <c r="J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/>
      <c r="X6"/>
      <c r="Y6"/>
      <c r="Z6"/>
      <c r="AA6"/>
    </row>
    <row r="7" spans="1:35" s="2" customFormat="1" ht="18.600000000000001" customHeight="1" x14ac:dyDescent="0.25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35" s="2" customFormat="1" ht="18.600000000000001" customHeight="1" x14ac:dyDescent="0.25">
      <c r="B8" s="52" t="s">
        <v>20</v>
      </c>
      <c r="C8" s="53"/>
      <c r="D8" s="54"/>
      <c r="E8" s="44"/>
      <c r="F8" s="45"/>
      <c r="G8" s="45"/>
      <c r="H8" s="45"/>
      <c r="I8" s="45"/>
      <c r="J8" s="45"/>
      <c r="K8" s="45"/>
      <c r="L8" s="45"/>
      <c r="M8" s="45"/>
      <c r="N8" s="46"/>
      <c r="P8" s="52" t="s">
        <v>21</v>
      </c>
      <c r="Q8" s="53"/>
      <c r="R8" s="54"/>
      <c r="S8" s="44"/>
      <c r="T8" s="45"/>
      <c r="U8" s="45"/>
      <c r="V8" s="45"/>
      <c r="W8" s="45"/>
      <c r="X8" s="45"/>
      <c r="Y8" s="45"/>
      <c r="Z8" s="46"/>
    </row>
    <row r="9" spans="1:35" s="2" customFormat="1" ht="18.600000000000001" customHeight="1" x14ac:dyDescent="0.25"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35" x14ac:dyDescent="0.25">
      <c r="B10" s="100" t="s">
        <v>15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H10"/>
      <c r="AI10"/>
    </row>
    <row r="11" spans="1:35" s="2" customFormat="1" ht="20.25" customHeight="1" x14ac:dyDescent="0.25">
      <c r="B11" s="101">
        <f>(F23*24)*J20+(L23*24)*P20+(R23*24)*V20+(X23*24)*AB20+(AD23*24)*AH20</f>
        <v>0</v>
      </c>
      <c r="C11" s="102"/>
      <c r="D11" s="76" t="s">
        <v>14</v>
      </c>
      <c r="E11" s="76"/>
      <c r="F11" s="76"/>
      <c r="G11" s="76"/>
      <c r="H11" s="21" t="s">
        <v>8</v>
      </c>
      <c r="I11" s="22"/>
      <c r="J11" s="49">
        <v>5.15</v>
      </c>
      <c r="K11" s="50"/>
      <c r="L11" s="51"/>
      <c r="M11" s="22"/>
      <c r="N11" s="22"/>
      <c r="O11" s="22"/>
      <c r="Q11" s="22"/>
      <c r="R11" s="22"/>
      <c r="S11" s="22"/>
      <c r="U11" s="22"/>
      <c r="V11" s="23" t="s">
        <v>16</v>
      </c>
      <c r="W11" s="77">
        <f>B11*J11</f>
        <v>0</v>
      </c>
      <c r="X11" s="78"/>
      <c r="Y11" s="78"/>
      <c r="Z11" s="79"/>
      <c r="AA11"/>
    </row>
    <row r="12" spans="1:35" s="2" customFormat="1" x14ac:dyDescent="0.25"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35" s="2" customFormat="1" ht="20.25" customHeight="1" x14ac:dyDescent="0.25">
      <c r="B13" s="80"/>
      <c r="C13" s="81"/>
      <c r="D13" s="82" t="s">
        <v>17</v>
      </c>
      <c r="E13" s="76"/>
      <c r="F13" s="76"/>
      <c r="G13" s="76"/>
      <c r="H13" s="21" t="s">
        <v>8</v>
      </c>
      <c r="I13" s="22"/>
      <c r="J13" s="80"/>
      <c r="K13" s="83"/>
      <c r="L13" s="81"/>
      <c r="M13" s="76" t="s">
        <v>18</v>
      </c>
      <c r="N13" s="76"/>
      <c r="O13" s="21" t="s">
        <v>8</v>
      </c>
      <c r="Q13" s="80"/>
      <c r="R13" s="83"/>
      <c r="S13" s="81"/>
      <c r="T13" s="84" t="s">
        <v>19</v>
      </c>
      <c r="U13" s="85"/>
      <c r="V13" s="23" t="s">
        <v>16</v>
      </c>
      <c r="W13" s="77">
        <f>(B13*J13)*Q13</f>
        <v>0</v>
      </c>
      <c r="X13" s="78"/>
      <c r="Y13" s="78"/>
      <c r="Z13" s="79"/>
      <c r="AA13"/>
    </row>
    <row r="14" spans="1:35" s="2" customFormat="1" x14ac:dyDescent="0.25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35" s="2" customFormat="1" ht="20.25" customHeight="1" x14ac:dyDescent="0.25">
      <c r="O15"/>
      <c r="P15" s="73" t="s">
        <v>22</v>
      </c>
      <c r="Q15" s="74"/>
      <c r="R15" s="74"/>
      <c r="S15" s="74"/>
      <c r="T15" s="74"/>
      <c r="U15" s="75"/>
      <c r="V15"/>
      <c r="W15" s="86">
        <f>W11+W13</f>
        <v>0</v>
      </c>
      <c r="X15" s="87"/>
      <c r="Y15" s="87"/>
      <c r="Z15" s="88"/>
    </row>
    <row r="16" spans="1:35" ht="9.75" customHeight="1" x14ac:dyDescent="0.25">
      <c r="A16"/>
      <c r="J16"/>
      <c r="K16"/>
      <c r="S16"/>
      <c r="T16"/>
      <c r="AH16"/>
      <c r="AI16"/>
    </row>
    <row r="17" spans="2:35" x14ac:dyDescent="0.25">
      <c r="B17" s="47" t="s">
        <v>3</v>
      </c>
      <c r="C17" s="47"/>
      <c r="D17" s="47"/>
      <c r="E17" s="47"/>
      <c r="F17" s="96">
        <v>2019</v>
      </c>
      <c r="G17" s="97"/>
      <c r="H17" s="97"/>
      <c r="I17" s="97"/>
      <c r="J17" s="58" t="s">
        <v>2</v>
      </c>
      <c r="K17" s="98"/>
      <c r="L17" s="98"/>
      <c r="M17" s="98"/>
      <c r="N17" s="98"/>
      <c r="O17" s="98"/>
      <c r="P17" s="98"/>
      <c r="Q17" s="96">
        <v>1</v>
      </c>
      <c r="R17" s="97"/>
      <c r="S17" s="97"/>
      <c r="T17" s="99"/>
      <c r="U17" s="19"/>
      <c r="V17" s="19"/>
      <c r="W17" s="19"/>
      <c r="X17" s="19"/>
      <c r="Y17" s="19"/>
      <c r="Z17" s="20"/>
      <c r="AA17" s="2"/>
      <c r="AB17" s="2"/>
      <c r="AC17" s="2"/>
      <c r="AG17" s="2"/>
      <c r="AI17"/>
    </row>
    <row r="18" spans="2:35" ht="15.75" thickBot="1" x14ac:dyDescent="0.3">
      <c r="B18" s="16"/>
      <c r="C18" s="16"/>
      <c r="D18" s="16"/>
      <c r="E18" s="16"/>
      <c r="F18" s="9"/>
      <c r="G18" s="9"/>
      <c r="H18" s="9"/>
      <c r="I18" s="9"/>
      <c r="J18" s="9"/>
      <c r="K18" s="9"/>
      <c r="L18" s="9"/>
      <c r="M18" s="9"/>
      <c r="Q18" s="1"/>
      <c r="R18" s="1"/>
      <c r="S18"/>
      <c r="T18"/>
      <c r="AF18" s="2"/>
      <c r="AG18" s="2"/>
      <c r="AH18"/>
      <c r="AI18"/>
    </row>
    <row r="19" spans="2:35" x14ac:dyDescent="0.25">
      <c r="B19" s="52" t="s">
        <v>10</v>
      </c>
      <c r="C19" s="53"/>
      <c r="D19" s="53"/>
      <c r="E19" s="53"/>
      <c r="F19" s="70"/>
      <c r="G19" s="71"/>
      <c r="H19" s="71"/>
      <c r="I19" s="71"/>
      <c r="J19" s="71"/>
      <c r="K19" s="72"/>
      <c r="L19" s="70"/>
      <c r="M19" s="71"/>
      <c r="N19" s="71"/>
      <c r="O19" s="71"/>
      <c r="P19" s="71"/>
      <c r="Q19" s="72"/>
      <c r="R19" s="70"/>
      <c r="S19" s="71"/>
      <c r="T19" s="71"/>
      <c r="U19" s="71"/>
      <c r="V19" s="71"/>
      <c r="W19" s="72"/>
      <c r="X19" s="70"/>
      <c r="Y19" s="71"/>
      <c r="Z19" s="71"/>
      <c r="AA19" s="71"/>
      <c r="AB19" s="71"/>
      <c r="AC19" s="72"/>
      <c r="AD19" s="70"/>
      <c r="AE19" s="71"/>
      <c r="AF19" s="71"/>
      <c r="AG19" s="71"/>
      <c r="AH19" s="71"/>
      <c r="AI19" s="72"/>
    </row>
    <row r="20" spans="2:35" x14ac:dyDescent="0.25">
      <c r="B20" s="52" t="s">
        <v>34</v>
      </c>
      <c r="C20" s="53"/>
      <c r="D20" s="53"/>
      <c r="E20" s="53"/>
      <c r="F20" s="61">
        <v>2</v>
      </c>
      <c r="G20" s="62"/>
      <c r="H20" s="62"/>
      <c r="I20" s="63"/>
      <c r="J20" s="59">
        <f>SUM(F24:H24)</f>
        <v>0</v>
      </c>
      <c r="K20" s="60"/>
      <c r="L20" s="61">
        <v>3</v>
      </c>
      <c r="M20" s="62"/>
      <c r="N20" s="62"/>
      <c r="O20" s="63"/>
      <c r="P20" s="59">
        <f>SUM(L24:N24)</f>
        <v>0</v>
      </c>
      <c r="Q20" s="60"/>
      <c r="R20" s="61">
        <v>4</v>
      </c>
      <c r="S20" s="62"/>
      <c r="T20" s="62"/>
      <c r="U20" s="63"/>
      <c r="V20" s="59">
        <f>SUM(R24:T24)</f>
        <v>0</v>
      </c>
      <c r="W20" s="60"/>
      <c r="X20" s="61">
        <v>5</v>
      </c>
      <c r="Y20" s="62"/>
      <c r="Z20" s="62"/>
      <c r="AA20" s="63"/>
      <c r="AB20" s="59">
        <f>SUM(X24:Z24)</f>
        <v>0</v>
      </c>
      <c r="AC20" s="60"/>
      <c r="AD20" s="61">
        <v>6</v>
      </c>
      <c r="AE20" s="62"/>
      <c r="AF20" s="62"/>
      <c r="AG20" s="63"/>
      <c r="AH20" s="59">
        <f>SUM(AD24:AF24)</f>
        <v>0</v>
      </c>
      <c r="AI20" s="60"/>
    </row>
    <row r="21" spans="2:35" s="2" customFormat="1" hidden="1" x14ac:dyDescent="0.25">
      <c r="B21" s="17"/>
      <c r="C21" s="18"/>
      <c r="D21" s="18"/>
      <c r="E21" s="18"/>
      <c r="F21" s="67" t="str">
        <f>IF(F19="x",WEEKDAY(F20,2),"")</f>
        <v/>
      </c>
      <c r="G21" s="68"/>
      <c r="H21" s="68"/>
      <c r="I21" s="68"/>
      <c r="J21" s="68"/>
      <c r="K21" s="60"/>
      <c r="L21" s="67" t="str">
        <f>IF(L19="x",WEEKDAY(L20,2),"")</f>
        <v/>
      </c>
      <c r="M21" s="68"/>
      <c r="N21" s="68"/>
      <c r="O21" s="68"/>
      <c r="P21" s="68"/>
      <c r="Q21" s="60"/>
      <c r="R21" s="67" t="str">
        <f>IF(R19="x",WEEKDAY(R20,2),"")</f>
        <v/>
      </c>
      <c r="S21" s="68"/>
      <c r="T21" s="68"/>
      <c r="U21" s="68"/>
      <c r="V21" s="68"/>
      <c r="W21" s="60"/>
      <c r="X21" s="67" t="str">
        <f>IF(X19="x",WEEKDAY(X20,2),"")</f>
        <v/>
      </c>
      <c r="Y21" s="68"/>
      <c r="Z21" s="68"/>
      <c r="AA21" s="68"/>
      <c r="AB21" s="68"/>
      <c r="AC21" s="60"/>
      <c r="AD21" s="67" t="str">
        <f>IF(AD19="x",WEEKDAY(AD20,2),"")</f>
        <v/>
      </c>
      <c r="AE21" s="68"/>
      <c r="AF21" s="68"/>
      <c r="AG21" s="68"/>
      <c r="AH21" s="68"/>
      <c r="AI21" s="60"/>
    </row>
    <row r="22" spans="2:35" x14ac:dyDescent="0.25">
      <c r="B22" s="47" t="s">
        <v>7</v>
      </c>
      <c r="C22" s="58"/>
      <c r="D22" s="58"/>
      <c r="E22" s="58"/>
      <c r="F22" s="64"/>
      <c r="G22" s="65"/>
      <c r="H22" s="65"/>
      <c r="I22" s="65"/>
      <c r="J22" s="48"/>
      <c r="K22" s="66"/>
      <c r="L22" s="64"/>
      <c r="M22" s="65"/>
      <c r="N22" s="65"/>
      <c r="O22" s="65"/>
      <c r="P22" s="48"/>
      <c r="Q22" s="66"/>
      <c r="R22" s="64"/>
      <c r="S22" s="65"/>
      <c r="T22" s="65"/>
      <c r="U22" s="65"/>
      <c r="V22" s="48"/>
      <c r="W22" s="66"/>
      <c r="X22" s="64"/>
      <c r="Y22" s="65"/>
      <c r="Z22" s="65"/>
      <c r="AA22" s="48"/>
      <c r="AB22" s="48"/>
      <c r="AC22" s="66"/>
      <c r="AD22" s="64"/>
      <c r="AE22" s="65"/>
      <c r="AF22" s="65"/>
      <c r="AG22" s="65"/>
      <c r="AH22" s="48"/>
      <c r="AI22" s="66"/>
    </row>
    <row r="23" spans="2:35" s="2" customFormat="1" ht="15.75" thickBot="1" x14ac:dyDescent="0.3">
      <c r="B23" s="47" t="s">
        <v>14</v>
      </c>
      <c r="C23" s="58"/>
      <c r="D23" s="58"/>
      <c r="E23" s="58"/>
      <c r="F23" s="89">
        <f>I22-F22</f>
        <v>0</v>
      </c>
      <c r="G23" s="90"/>
      <c r="H23" s="90"/>
      <c r="I23" s="90"/>
      <c r="J23" s="90"/>
      <c r="K23" s="91"/>
      <c r="L23" s="89">
        <f>O22-L22</f>
        <v>0</v>
      </c>
      <c r="M23" s="90"/>
      <c r="N23" s="90"/>
      <c r="O23" s="90"/>
      <c r="P23" s="90"/>
      <c r="Q23" s="91"/>
      <c r="R23" s="89">
        <f>U22-R22</f>
        <v>0</v>
      </c>
      <c r="S23" s="90"/>
      <c r="T23" s="90"/>
      <c r="U23" s="90"/>
      <c r="V23" s="90"/>
      <c r="W23" s="91"/>
      <c r="X23" s="89">
        <f>AA22-X22</f>
        <v>0</v>
      </c>
      <c r="Y23" s="90"/>
      <c r="Z23" s="90"/>
      <c r="AA23" s="90"/>
      <c r="AB23" s="90"/>
      <c r="AC23" s="91"/>
      <c r="AD23" s="89">
        <f>AG22-AD22</f>
        <v>0</v>
      </c>
      <c r="AE23" s="90"/>
      <c r="AF23" s="90"/>
      <c r="AG23" s="90"/>
      <c r="AH23" s="90"/>
      <c r="AI23" s="91"/>
    </row>
    <row r="24" spans="2:35" s="2" customFormat="1" hidden="1" x14ac:dyDescent="0.25">
      <c r="B24" s="69" t="s">
        <v>12</v>
      </c>
      <c r="C24" s="69"/>
      <c r="D24" s="69"/>
      <c r="E24" s="69"/>
      <c r="F24" s="10">
        <f t="array" ref="F24">SUM(IF(WEEKDAY(F27:O27)=F20,1,0))</f>
        <v>0</v>
      </c>
      <c r="G24" s="10">
        <f t="array" ref="G24">SUM(IF(WEEKDAY(P27:Y27)=F20,1,0))</f>
        <v>0</v>
      </c>
      <c r="H24" s="10">
        <f t="array" ref="H24">SUM(IF(WEEKDAY(Z27:AI27)=F20,1,0))</f>
        <v>0</v>
      </c>
      <c r="I24" s="15"/>
      <c r="J24" s="15"/>
      <c r="K24" s="15"/>
      <c r="L24" s="10">
        <f t="array" ref="L24">SUM(IF(WEEKDAY(F27:O27)=L20,1,0))</f>
        <v>0</v>
      </c>
      <c r="M24" s="10">
        <f t="array" ref="M24">SUM(IF(WEEKDAY(P27:Y27)=L20,1,0))</f>
        <v>0</v>
      </c>
      <c r="N24" s="10">
        <f t="array" ref="N24">SUM(IF(WEEKDAY(Z27:AI27)=L20,1,0))</f>
        <v>0</v>
      </c>
      <c r="O24" s="11"/>
      <c r="P24" s="11"/>
      <c r="Q24" s="11"/>
      <c r="R24" s="10">
        <f t="array" ref="R24">SUM(IF(WEEKDAY(F27:O27)=R20,1,0))</f>
        <v>0</v>
      </c>
      <c r="S24" s="10">
        <f t="array" ref="S24">SUM(IF(WEEKDAY(P27:Y27)=R20,1,0))</f>
        <v>0</v>
      </c>
      <c r="T24" s="10">
        <f t="array" ref="T24">SUM(IF(WEEKDAY(Z27:AI27)=R20,1,0))</f>
        <v>0</v>
      </c>
      <c r="U24" s="11"/>
      <c r="V24" s="11"/>
      <c r="W24" s="11"/>
      <c r="X24" s="10">
        <f t="array" ref="X24">SUM(IF(WEEKDAY(F27:O27)=X20,1,0))</f>
        <v>0</v>
      </c>
      <c r="Y24" s="10">
        <f t="array" ref="Y24">SUM(IF(WEEKDAY(P27:Y27)=X20,1,0))</f>
        <v>0</v>
      </c>
      <c r="Z24" s="10">
        <f t="array" ref="Z24">SUM(IF(WEEKDAY(Z27:AI27)=X20,1,0))</f>
        <v>0</v>
      </c>
      <c r="AA24" s="11"/>
      <c r="AB24" s="11"/>
      <c r="AC24" s="11"/>
      <c r="AD24" s="10">
        <f t="array" ref="AD24">SUM(IF(WEEKDAY(F27:O27)=AD20,1,0))</f>
        <v>0</v>
      </c>
      <c r="AE24" s="10">
        <f t="array" ref="AE24">SUM(IF(WEEKDAY(P27:Y27)=AD20,1,0))</f>
        <v>0</v>
      </c>
      <c r="AF24" s="10">
        <f t="array" ref="AF24">SUM(IF(WEEKDAY(Z27:AI27)=AD20,1,0))</f>
        <v>0</v>
      </c>
      <c r="AG24" s="11"/>
      <c r="AH24" s="11"/>
      <c r="AI24" s="11"/>
    </row>
    <row r="25" spans="2:35" ht="15.75" thickBot="1" x14ac:dyDescent="0.3"/>
    <row r="26" spans="2:35" ht="15.75" thickBot="1" x14ac:dyDescent="0.3">
      <c r="F26" s="92">
        <f>DATE($F$17,$Q$17*3-2,1)</f>
        <v>43466</v>
      </c>
      <c r="G26" s="93"/>
      <c r="H26" s="93"/>
      <c r="I26" s="93"/>
      <c r="J26" s="93"/>
      <c r="K26" s="93"/>
      <c r="L26" s="93"/>
      <c r="M26" s="93"/>
      <c r="N26" s="93"/>
      <c r="O26" s="94"/>
      <c r="P26" s="93">
        <f>DATE($F$17,$Q$17*3-1,1)</f>
        <v>43497</v>
      </c>
      <c r="Q26" s="93"/>
      <c r="R26" s="93"/>
      <c r="S26" s="93"/>
      <c r="T26" s="93"/>
      <c r="U26" s="93"/>
      <c r="V26" s="93"/>
      <c r="W26" s="93"/>
      <c r="X26" s="93"/>
      <c r="Y26" s="94"/>
      <c r="Z26" s="92">
        <f>DATE($F$17,$Q$17*3,1)</f>
        <v>43525</v>
      </c>
      <c r="AA26" s="93"/>
      <c r="AB26" s="93"/>
      <c r="AC26" s="93"/>
      <c r="AD26" s="93"/>
      <c r="AE26" s="93"/>
      <c r="AF26" s="93"/>
      <c r="AG26" s="93"/>
      <c r="AH26" s="93"/>
      <c r="AI26" s="94"/>
    </row>
    <row r="27" spans="2:35" s="2" customFormat="1" hidden="1" x14ac:dyDescent="0.25">
      <c r="B27" s="57" t="s">
        <v>13</v>
      </c>
      <c r="C27" s="57"/>
      <c r="D27" s="57"/>
      <c r="E27" s="57"/>
      <c r="F27" s="12">
        <f>IF(COUNTIF(F29:F59,"x")&gt;0,F28,0)</f>
        <v>0</v>
      </c>
      <c r="G27" s="13">
        <f>IF(COUNTIF(G29:G59,"x")&gt;0,G28,0)</f>
        <v>0</v>
      </c>
      <c r="H27" s="13">
        <f t="shared" ref="H27:P27" si="0">IF(COUNTIF(H29:H59,"x")&gt;0,H28,0)</f>
        <v>0</v>
      </c>
      <c r="I27" s="13">
        <f t="shared" si="0"/>
        <v>0</v>
      </c>
      <c r="J27" s="13">
        <f t="shared" si="0"/>
        <v>0</v>
      </c>
      <c r="K27" s="13">
        <f t="shared" si="0"/>
        <v>0</v>
      </c>
      <c r="L27" s="13">
        <f t="shared" si="0"/>
        <v>0</v>
      </c>
      <c r="M27" s="13">
        <f t="shared" si="0"/>
        <v>0</v>
      </c>
      <c r="N27" s="13">
        <f t="shared" si="0"/>
        <v>0</v>
      </c>
      <c r="O27" s="14">
        <f t="shared" si="0"/>
        <v>0</v>
      </c>
      <c r="P27" s="13">
        <f t="shared" si="0"/>
        <v>0</v>
      </c>
      <c r="Q27" s="13">
        <f t="shared" ref="Q27" si="1">IF(COUNTIF(Q29:Q59,"x")&gt;0,Q28,0)</f>
        <v>0</v>
      </c>
      <c r="R27" s="13">
        <f t="shared" ref="R27" si="2">IF(COUNTIF(R29:R59,"x")&gt;0,R28,0)</f>
        <v>0</v>
      </c>
      <c r="S27" s="13">
        <f t="shared" ref="S27" si="3">IF(COUNTIF(S29:S59,"x")&gt;0,S28,0)</f>
        <v>0</v>
      </c>
      <c r="T27" s="13">
        <f t="shared" ref="T27" si="4">IF(COUNTIF(T29:T59,"x")&gt;0,T28,0)</f>
        <v>0</v>
      </c>
      <c r="U27" s="13">
        <f t="shared" ref="U27" si="5">IF(COUNTIF(U29:U59,"x")&gt;0,U28,0)</f>
        <v>0</v>
      </c>
      <c r="V27" s="13">
        <f t="shared" ref="V27" si="6">IF(COUNTIF(V29:V59,"x")&gt;0,V28,0)</f>
        <v>0</v>
      </c>
      <c r="W27" s="13">
        <f t="shared" ref="W27" si="7">IF(COUNTIF(W29:W59,"x")&gt;0,W28,0)</f>
        <v>0</v>
      </c>
      <c r="X27" s="13">
        <f t="shared" ref="X27" si="8">IF(COUNTIF(X29:X59,"x")&gt;0,X28,0)</f>
        <v>0</v>
      </c>
      <c r="Y27" s="13">
        <f t="shared" ref="Y27" si="9">IF(COUNTIF(Y29:Y59,"x")&gt;0,Y28,0)</f>
        <v>0</v>
      </c>
      <c r="Z27" s="12">
        <f t="shared" ref="Z27" si="10">IF(COUNTIF(Z29:Z59,"x")&gt;0,Z28,0)</f>
        <v>0</v>
      </c>
      <c r="AA27" s="13">
        <f t="shared" ref="AA27" si="11">IF(COUNTIF(AA29:AA59,"x")&gt;0,AA28,0)</f>
        <v>0</v>
      </c>
      <c r="AB27" s="13">
        <f t="shared" ref="AB27" si="12">IF(COUNTIF(AB29:AB59,"x")&gt;0,AB28,0)</f>
        <v>0</v>
      </c>
      <c r="AC27" s="13">
        <f t="shared" ref="AC27" si="13">IF(COUNTIF(AC29:AC59,"x")&gt;0,AC28,0)</f>
        <v>0</v>
      </c>
      <c r="AD27" s="13">
        <f t="shared" ref="AD27" si="14">IF(COUNTIF(AD29:AD59,"x")&gt;0,AD28,0)</f>
        <v>0</v>
      </c>
      <c r="AE27" s="13">
        <f t="shared" ref="AE27" si="15">IF(COUNTIF(AE29:AE59,"x")&gt;0,AE28,0)</f>
        <v>0</v>
      </c>
      <c r="AF27" s="13">
        <f t="shared" ref="AF27" si="16">IF(COUNTIF(AF29:AF59,"x")&gt;0,AF28,0)</f>
        <v>0</v>
      </c>
      <c r="AG27" s="13">
        <f t="shared" ref="AG27" si="17">IF(COUNTIF(AG29:AG59,"x")&gt;0,AG28,0)</f>
        <v>0</v>
      </c>
      <c r="AH27" s="13">
        <f t="shared" ref="AH27" si="18">IF(COUNTIF(AH29:AH59,"x")&gt;0,AH28,0)</f>
        <v>0</v>
      </c>
      <c r="AI27" s="14">
        <f t="shared" ref="AI27" si="19">IF(COUNTIF(AI29:AI59,"x")&gt;0,AI28,0)</f>
        <v>0</v>
      </c>
    </row>
    <row r="28" spans="2:35" ht="18" customHeight="1" x14ac:dyDescent="0.25">
      <c r="B28" s="42" t="s">
        <v>0</v>
      </c>
      <c r="C28" s="43"/>
      <c r="D28" s="40" t="s">
        <v>1</v>
      </c>
      <c r="E28" s="41"/>
      <c r="F28" s="12" t="str">
        <f>Hilfestabelle!$A2</f>
        <v/>
      </c>
      <c r="G28" s="13" t="str">
        <f>Hilfestabelle!$A3</f>
        <v/>
      </c>
      <c r="H28" s="13" t="str">
        <f>Hilfestabelle!$A4</f>
        <v/>
      </c>
      <c r="I28" s="13" t="str">
        <f>Hilfestabelle!$A5</f>
        <v/>
      </c>
      <c r="J28" s="13" t="str">
        <f>Hilfestabelle!$A6</f>
        <v/>
      </c>
      <c r="K28" s="13" t="str">
        <f>Hilfestabelle!$A7</f>
        <v/>
      </c>
      <c r="L28" s="13" t="str">
        <f>Hilfestabelle!$A8</f>
        <v/>
      </c>
      <c r="M28" s="13" t="str">
        <f>Hilfestabelle!$A9</f>
        <v/>
      </c>
      <c r="N28" s="13" t="str">
        <f>Hilfestabelle!$A10</f>
        <v/>
      </c>
      <c r="O28" s="14" t="str">
        <f>Hilfestabelle!$A11</f>
        <v/>
      </c>
      <c r="P28" s="13" t="str">
        <f>Hilfestabelle!B2</f>
        <v/>
      </c>
      <c r="Q28" s="13" t="str">
        <f>Hilfestabelle!B3</f>
        <v/>
      </c>
      <c r="R28" s="13" t="str">
        <f>Hilfestabelle!B4</f>
        <v/>
      </c>
      <c r="S28" s="13" t="str">
        <f>Hilfestabelle!B5</f>
        <v/>
      </c>
      <c r="T28" s="13" t="str">
        <f>Hilfestabelle!B6</f>
        <v/>
      </c>
      <c r="U28" s="13" t="str">
        <f>Hilfestabelle!B7</f>
        <v/>
      </c>
      <c r="V28" s="13" t="str">
        <f>Hilfestabelle!B8</f>
        <v/>
      </c>
      <c r="W28" s="13" t="str">
        <f>Hilfestabelle!B9</f>
        <v/>
      </c>
      <c r="X28" s="13" t="str">
        <f>Hilfestabelle!B10</f>
        <v/>
      </c>
      <c r="Y28" s="13" t="str">
        <f>Hilfestabelle!B11</f>
        <v/>
      </c>
      <c r="Z28" s="12" t="str">
        <f>Hilfestabelle!C2</f>
        <v/>
      </c>
      <c r="AA28" s="13" t="str">
        <f>Hilfestabelle!C3</f>
        <v/>
      </c>
      <c r="AB28" s="13" t="str">
        <f>Hilfestabelle!C4</f>
        <v/>
      </c>
      <c r="AC28" s="13" t="str">
        <f>Hilfestabelle!C5</f>
        <v/>
      </c>
      <c r="AD28" s="13" t="str">
        <f>Hilfestabelle!C6</f>
        <v/>
      </c>
      <c r="AE28" s="13" t="str">
        <f>Hilfestabelle!C7</f>
        <v/>
      </c>
      <c r="AF28" s="13" t="str">
        <f>Hilfestabelle!C8</f>
        <v/>
      </c>
      <c r="AG28" s="13" t="str">
        <f>Hilfestabelle!C9</f>
        <v/>
      </c>
      <c r="AH28" s="13" t="str">
        <f>Hilfestabelle!C10</f>
        <v/>
      </c>
      <c r="AI28" s="14" t="str">
        <f>Hilfestabelle!C11</f>
        <v/>
      </c>
    </row>
    <row r="29" spans="2:35" ht="18" customHeight="1" x14ac:dyDescent="0.25">
      <c r="B29" s="34" t="s">
        <v>35</v>
      </c>
      <c r="C29" s="35"/>
      <c r="D29" s="35" t="s">
        <v>36</v>
      </c>
      <c r="E29" s="36"/>
      <c r="F29" s="25"/>
      <c r="G29" s="26"/>
      <c r="H29" s="26"/>
      <c r="I29" s="26"/>
      <c r="J29" s="26"/>
      <c r="K29" s="26"/>
      <c r="L29" s="26"/>
      <c r="M29" s="26"/>
      <c r="N29" s="26"/>
      <c r="O29" s="27"/>
      <c r="P29" s="28"/>
      <c r="Q29" s="26"/>
      <c r="R29" s="26"/>
      <c r="S29" s="26"/>
      <c r="T29" s="26"/>
      <c r="U29" s="26"/>
      <c r="V29" s="26"/>
      <c r="W29" s="26"/>
      <c r="X29" s="26"/>
      <c r="Y29" s="26"/>
      <c r="Z29" s="25"/>
      <c r="AA29" s="26"/>
      <c r="AB29" s="26"/>
      <c r="AC29" s="26"/>
      <c r="AD29" s="26"/>
      <c r="AE29" s="26"/>
      <c r="AF29" s="26"/>
      <c r="AG29" s="26"/>
      <c r="AH29" s="26"/>
      <c r="AI29" s="27"/>
    </row>
    <row r="30" spans="2:35" ht="18" customHeight="1" x14ac:dyDescent="0.25">
      <c r="B30" s="34"/>
      <c r="C30" s="35"/>
      <c r="D30" s="35"/>
      <c r="E30" s="36"/>
      <c r="F30" s="25"/>
      <c r="G30" s="26"/>
      <c r="H30" s="26"/>
      <c r="I30" s="26"/>
      <c r="J30" s="26"/>
      <c r="K30" s="26"/>
      <c r="L30" s="26"/>
      <c r="M30" s="26"/>
      <c r="N30" s="26"/>
      <c r="O30" s="27"/>
      <c r="P30" s="28"/>
      <c r="Q30" s="26"/>
      <c r="R30" s="26"/>
      <c r="S30" s="26"/>
      <c r="T30" s="26"/>
      <c r="U30" s="26"/>
      <c r="V30" s="26"/>
      <c r="W30" s="26"/>
      <c r="X30" s="26"/>
      <c r="Y30" s="26"/>
      <c r="Z30" s="25"/>
      <c r="AA30" s="26"/>
      <c r="AB30" s="26"/>
      <c r="AC30" s="26"/>
      <c r="AD30" s="26"/>
      <c r="AE30" s="26"/>
      <c r="AF30" s="26"/>
      <c r="AG30" s="26"/>
      <c r="AH30" s="26"/>
      <c r="AI30" s="27"/>
    </row>
    <row r="31" spans="2:35" ht="18" customHeight="1" x14ac:dyDescent="0.25">
      <c r="B31" s="34"/>
      <c r="C31" s="35"/>
      <c r="D31" s="35"/>
      <c r="E31" s="36"/>
      <c r="F31" s="25"/>
      <c r="G31" s="26"/>
      <c r="H31" s="26"/>
      <c r="I31" s="26"/>
      <c r="J31" s="26"/>
      <c r="K31" s="26"/>
      <c r="L31" s="26"/>
      <c r="M31" s="26"/>
      <c r="N31" s="26"/>
      <c r="O31" s="27"/>
      <c r="P31" s="28"/>
      <c r="Q31" s="26"/>
      <c r="R31" s="26"/>
      <c r="S31" s="26"/>
      <c r="T31" s="26"/>
      <c r="U31" s="26"/>
      <c r="V31" s="26"/>
      <c r="W31" s="26"/>
      <c r="X31" s="26"/>
      <c r="Y31" s="26"/>
      <c r="Z31" s="25"/>
      <c r="AA31" s="26"/>
      <c r="AB31" s="26"/>
      <c r="AC31" s="26"/>
      <c r="AD31" s="26"/>
      <c r="AE31" s="26"/>
      <c r="AF31" s="26"/>
      <c r="AG31" s="26"/>
      <c r="AH31" s="26"/>
      <c r="AI31" s="27"/>
    </row>
    <row r="32" spans="2:35" ht="18" customHeight="1" x14ac:dyDescent="0.25">
      <c r="B32" s="34"/>
      <c r="C32" s="35"/>
      <c r="D32" s="35"/>
      <c r="E32" s="36"/>
      <c r="F32" s="25"/>
      <c r="G32" s="26"/>
      <c r="H32" s="26"/>
      <c r="I32" s="26"/>
      <c r="J32" s="26"/>
      <c r="K32" s="26"/>
      <c r="L32" s="26"/>
      <c r="M32" s="26"/>
      <c r="N32" s="26"/>
      <c r="O32" s="27"/>
      <c r="P32" s="28"/>
      <c r="Q32" s="26"/>
      <c r="R32" s="26"/>
      <c r="S32" s="29"/>
      <c r="T32" s="29"/>
      <c r="U32" s="29"/>
      <c r="V32" s="29"/>
      <c r="W32" s="29"/>
      <c r="X32" s="29"/>
      <c r="Y32" s="29"/>
      <c r="Z32" s="25"/>
      <c r="AA32" s="26"/>
      <c r="AB32" s="26"/>
      <c r="AC32" s="26"/>
      <c r="AD32" s="26"/>
      <c r="AE32" s="26"/>
      <c r="AF32" s="26"/>
      <c r="AG32" s="26"/>
      <c r="AH32" s="26"/>
      <c r="AI32" s="27"/>
    </row>
    <row r="33" spans="2:35" ht="18" customHeight="1" x14ac:dyDescent="0.25">
      <c r="B33" s="34"/>
      <c r="C33" s="35"/>
      <c r="D33" s="35"/>
      <c r="E33" s="36"/>
      <c r="F33" s="25"/>
      <c r="G33" s="26"/>
      <c r="H33" s="26"/>
      <c r="I33" s="26"/>
      <c r="J33" s="26"/>
      <c r="K33" s="26"/>
      <c r="L33" s="26"/>
      <c r="M33" s="26"/>
      <c r="N33" s="26"/>
      <c r="O33" s="27"/>
      <c r="P33" s="28"/>
      <c r="Q33" s="26"/>
      <c r="R33" s="26"/>
      <c r="S33" s="26"/>
      <c r="T33" s="26"/>
      <c r="U33" s="26"/>
      <c r="V33" s="26"/>
      <c r="W33" s="26"/>
      <c r="X33" s="26"/>
      <c r="Y33" s="26"/>
      <c r="Z33" s="25"/>
      <c r="AA33" s="26"/>
      <c r="AB33" s="26"/>
      <c r="AC33" s="26"/>
      <c r="AD33" s="26"/>
      <c r="AE33" s="26"/>
      <c r="AF33" s="26"/>
      <c r="AG33" s="26"/>
      <c r="AH33" s="26"/>
      <c r="AI33" s="27"/>
    </row>
    <row r="34" spans="2:35" ht="18" customHeight="1" x14ac:dyDescent="0.25">
      <c r="B34" s="34"/>
      <c r="C34" s="35"/>
      <c r="D34" s="35"/>
      <c r="E34" s="36"/>
      <c r="F34" s="25"/>
      <c r="G34" s="26"/>
      <c r="H34" s="26"/>
      <c r="I34" s="26"/>
      <c r="J34" s="26"/>
      <c r="K34" s="26"/>
      <c r="L34" s="26"/>
      <c r="M34" s="26"/>
      <c r="N34" s="26"/>
      <c r="O34" s="27"/>
      <c r="P34" s="28"/>
      <c r="Q34" s="26"/>
      <c r="R34" s="26"/>
      <c r="S34" s="26"/>
      <c r="T34" s="26"/>
      <c r="U34" s="26"/>
      <c r="V34" s="26"/>
      <c r="W34" s="26"/>
      <c r="X34" s="26"/>
      <c r="Y34" s="26"/>
      <c r="Z34" s="25"/>
      <c r="AA34" s="26"/>
      <c r="AB34" s="26"/>
      <c r="AC34" s="26"/>
      <c r="AD34" s="26"/>
      <c r="AE34" s="26"/>
      <c r="AF34" s="26"/>
      <c r="AG34" s="26"/>
      <c r="AH34" s="26"/>
      <c r="AI34" s="27"/>
    </row>
    <row r="35" spans="2:35" ht="18" customHeight="1" x14ac:dyDescent="0.25">
      <c r="B35" s="34"/>
      <c r="C35" s="35"/>
      <c r="D35" s="35"/>
      <c r="E35" s="36"/>
      <c r="F35" s="25"/>
      <c r="G35" s="26"/>
      <c r="H35" s="26"/>
      <c r="I35" s="26"/>
      <c r="J35" s="26"/>
      <c r="K35" s="26"/>
      <c r="L35" s="26"/>
      <c r="M35" s="26"/>
      <c r="N35" s="26"/>
      <c r="O35" s="27"/>
      <c r="P35" s="28"/>
      <c r="Q35" s="26"/>
      <c r="R35" s="26"/>
      <c r="S35" s="26"/>
      <c r="T35" s="26"/>
      <c r="U35" s="26"/>
      <c r="V35" s="26"/>
      <c r="W35" s="26"/>
      <c r="X35" s="26"/>
      <c r="Y35" s="26"/>
      <c r="Z35" s="25"/>
      <c r="AA35" s="26"/>
      <c r="AB35" s="26"/>
      <c r="AC35" s="26"/>
      <c r="AD35" s="26"/>
      <c r="AE35" s="26"/>
      <c r="AF35" s="26"/>
      <c r="AG35" s="26"/>
      <c r="AH35" s="26"/>
      <c r="AI35" s="27"/>
    </row>
    <row r="36" spans="2:35" ht="18" customHeight="1" x14ac:dyDescent="0.25">
      <c r="B36" s="34"/>
      <c r="C36" s="35"/>
      <c r="D36" s="35"/>
      <c r="E36" s="36"/>
      <c r="F36" s="25"/>
      <c r="G36" s="26"/>
      <c r="H36" s="26"/>
      <c r="I36" s="26"/>
      <c r="J36" s="26"/>
      <c r="K36" s="26"/>
      <c r="L36" s="26"/>
      <c r="M36" s="26"/>
      <c r="N36" s="26"/>
      <c r="O36" s="27"/>
      <c r="P36" s="28"/>
      <c r="Q36" s="26"/>
      <c r="R36" s="26"/>
      <c r="S36" s="26"/>
      <c r="T36" s="26"/>
      <c r="U36" s="26"/>
      <c r="V36" s="26"/>
      <c r="W36" s="26"/>
      <c r="X36" s="26"/>
      <c r="Y36" s="26"/>
      <c r="Z36" s="25"/>
      <c r="AA36" s="26"/>
      <c r="AB36" s="26"/>
      <c r="AC36" s="26"/>
      <c r="AD36" s="26"/>
      <c r="AE36" s="26"/>
      <c r="AF36" s="26"/>
      <c r="AG36" s="26"/>
      <c r="AH36" s="26"/>
      <c r="AI36" s="27"/>
    </row>
    <row r="37" spans="2:35" ht="18" customHeight="1" x14ac:dyDescent="0.25">
      <c r="B37" s="34"/>
      <c r="C37" s="35"/>
      <c r="D37" s="35"/>
      <c r="E37" s="36"/>
      <c r="F37" s="25"/>
      <c r="G37" s="26"/>
      <c r="H37" s="26"/>
      <c r="I37" s="26"/>
      <c r="J37" s="26"/>
      <c r="K37" s="26"/>
      <c r="L37" s="26"/>
      <c r="M37" s="26"/>
      <c r="N37" s="26"/>
      <c r="O37" s="27"/>
      <c r="P37" s="28"/>
      <c r="Q37" s="26"/>
      <c r="R37" s="26"/>
      <c r="S37" s="26"/>
      <c r="T37" s="26"/>
      <c r="U37" s="26"/>
      <c r="V37" s="26"/>
      <c r="W37" s="26"/>
      <c r="X37" s="26"/>
      <c r="Y37" s="26"/>
      <c r="Z37" s="25"/>
      <c r="AA37" s="26"/>
      <c r="AB37" s="26"/>
      <c r="AC37" s="26"/>
      <c r="AD37" s="26"/>
      <c r="AE37" s="26"/>
      <c r="AF37" s="26"/>
      <c r="AG37" s="26"/>
      <c r="AH37" s="26"/>
      <c r="AI37" s="27"/>
    </row>
    <row r="38" spans="2:35" ht="18" customHeight="1" x14ac:dyDescent="0.25">
      <c r="B38" s="34"/>
      <c r="C38" s="35"/>
      <c r="D38" s="35"/>
      <c r="E38" s="36"/>
      <c r="F38" s="25"/>
      <c r="G38" s="26"/>
      <c r="H38" s="26"/>
      <c r="I38" s="26"/>
      <c r="J38" s="26"/>
      <c r="K38" s="26"/>
      <c r="L38" s="26"/>
      <c r="M38" s="26"/>
      <c r="N38" s="26"/>
      <c r="O38" s="27"/>
      <c r="P38" s="28"/>
      <c r="Q38" s="26"/>
      <c r="R38" s="26"/>
      <c r="S38" s="26"/>
      <c r="T38" s="26"/>
      <c r="U38" s="26"/>
      <c r="V38" s="26"/>
      <c r="W38" s="26"/>
      <c r="X38" s="26"/>
      <c r="Y38" s="26"/>
      <c r="Z38" s="25"/>
      <c r="AA38" s="26"/>
      <c r="AB38" s="26"/>
      <c r="AC38" s="26"/>
      <c r="AD38" s="26"/>
      <c r="AE38" s="26"/>
      <c r="AF38" s="26"/>
      <c r="AG38" s="26"/>
      <c r="AH38" s="26"/>
      <c r="AI38" s="27"/>
    </row>
    <row r="39" spans="2:35" ht="18" customHeight="1" x14ac:dyDescent="0.25">
      <c r="B39" s="34"/>
      <c r="C39" s="35"/>
      <c r="D39" s="35"/>
      <c r="E39" s="36"/>
      <c r="F39" s="25"/>
      <c r="G39" s="26"/>
      <c r="H39" s="26"/>
      <c r="I39" s="26"/>
      <c r="J39" s="26"/>
      <c r="K39" s="26"/>
      <c r="L39" s="26"/>
      <c r="M39" s="26"/>
      <c r="N39" s="26"/>
      <c r="O39" s="27"/>
      <c r="P39" s="28"/>
      <c r="Q39" s="26"/>
      <c r="R39" s="26"/>
      <c r="S39" s="26"/>
      <c r="T39" s="26"/>
      <c r="U39" s="26"/>
      <c r="V39" s="26"/>
      <c r="W39" s="26"/>
      <c r="X39" s="26"/>
      <c r="Y39" s="26"/>
      <c r="Z39" s="25"/>
      <c r="AA39" s="26"/>
      <c r="AB39" s="26"/>
      <c r="AC39" s="26"/>
      <c r="AD39" s="26"/>
      <c r="AE39" s="26"/>
      <c r="AF39" s="26"/>
      <c r="AG39" s="26"/>
      <c r="AH39" s="26"/>
      <c r="AI39" s="27"/>
    </row>
    <row r="40" spans="2:35" ht="18" customHeight="1" x14ac:dyDescent="0.25">
      <c r="B40" s="34"/>
      <c r="C40" s="35"/>
      <c r="D40" s="35"/>
      <c r="E40" s="36"/>
      <c r="F40" s="25"/>
      <c r="G40" s="26"/>
      <c r="H40" s="26"/>
      <c r="I40" s="26"/>
      <c r="J40" s="26"/>
      <c r="K40" s="26"/>
      <c r="L40" s="26"/>
      <c r="M40" s="26"/>
      <c r="N40" s="26"/>
      <c r="O40" s="27"/>
      <c r="P40" s="28"/>
      <c r="Q40" s="26"/>
      <c r="R40" s="26"/>
      <c r="S40" s="26"/>
      <c r="T40" s="26"/>
      <c r="U40" s="26"/>
      <c r="V40" s="26"/>
      <c r="W40" s="26"/>
      <c r="X40" s="26"/>
      <c r="Y40" s="26"/>
      <c r="Z40" s="25"/>
      <c r="AA40" s="26"/>
      <c r="AB40" s="26"/>
      <c r="AC40" s="26"/>
      <c r="AD40" s="26"/>
      <c r="AE40" s="26"/>
      <c r="AF40" s="26"/>
      <c r="AG40" s="26"/>
      <c r="AH40" s="26"/>
      <c r="AI40" s="27"/>
    </row>
    <row r="41" spans="2:35" ht="18" customHeight="1" x14ac:dyDescent="0.25">
      <c r="B41" s="34"/>
      <c r="C41" s="35"/>
      <c r="D41" s="35"/>
      <c r="E41" s="36"/>
      <c r="F41" s="25"/>
      <c r="G41" s="26"/>
      <c r="H41" s="26"/>
      <c r="I41" s="26"/>
      <c r="J41" s="26"/>
      <c r="K41" s="26"/>
      <c r="L41" s="26"/>
      <c r="M41" s="26"/>
      <c r="N41" s="26"/>
      <c r="O41" s="27"/>
      <c r="P41" s="28"/>
      <c r="Q41" s="26"/>
      <c r="R41" s="26"/>
      <c r="S41" s="26"/>
      <c r="T41" s="26"/>
      <c r="U41" s="26"/>
      <c r="V41" s="26"/>
      <c r="W41" s="26"/>
      <c r="X41" s="26"/>
      <c r="Y41" s="26"/>
      <c r="Z41" s="25"/>
      <c r="AA41" s="26"/>
      <c r="AB41" s="26"/>
      <c r="AC41" s="26"/>
      <c r="AD41" s="26"/>
      <c r="AE41" s="26"/>
      <c r="AF41" s="26"/>
      <c r="AG41" s="26"/>
      <c r="AH41" s="26"/>
      <c r="AI41" s="27"/>
    </row>
    <row r="42" spans="2:35" ht="18" customHeight="1" x14ac:dyDescent="0.25">
      <c r="B42" s="34"/>
      <c r="C42" s="35"/>
      <c r="D42" s="35"/>
      <c r="E42" s="36"/>
      <c r="F42" s="25"/>
      <c r="G42" s="26"/>
      <c r="H42" s="26"/>
      <c r="I42" s="26"/>
      <c r="J42" s="26"/>
      <c r="K42" s="26"/>
      <c r="L42" s="26"/>
      <c r="M42" s="26"/>
      <c r="N42" s="26"/>
      <c r="O42" s="27"/>
      <c r="P42" s="28"/>
      <c r="Q42" s="26"/>
      <c r="R42" s="26"/>
      <c r="S42" s="26"/>
      <c r="T42" s="26"/>
      <c r="U42" s="26"/>
      <c r="V42" s="26"/>
      <c r="W42" s="26"/>
      <c r="X42" s="26"/>
      <c r="Y42" s="26"/>
      <c r="Z42" s="25"/>
      <c r="AA42" s="26"/>
      <c r="AB42" s="26"/>
      <c r="AC42" s="26"/>
      <c r="AD42" s="26"/>
      <c r="AE42" s="26"/>
      <c r="AF42" s="26"/>
      <c r="AG42" s="26"/>
      <c r="AH42" s="26"/>
      <c r="AI42" s="27"/>
    </row>
    <row r="43" spans="2:35" ht="18" customHeight="1" x14ac:dyDescent="0.25">
      <c r="B43" s="34"/>
      <c r="C43" s="35"/>
      <c r="D43" s="35"/>
      <c r="E43" s="36"/>
      <c r="F43" s="25"/>
      <c r="G43" s="26"/>
      <c r="H43" s="26"/>
      <c r="I43" s="26"/>
      <c r="J43" s="26"/>
      <c r="K43" s="26"/>
      <c r="L43" s="26"/>
      <c r="M43" s="26"/>
      <c r="N43" s="26"/>
      <c r="O43" s="27"/>
      <c r="P43" s="28"/>
      <c r="Q43" s="26"/>
      <c r="R43" s="26"/>
      <c r="S43" s="26"/>
      <c r="T43" s="26"/>
      <c r="U43" s="26"/>
      <c r="V43" s="26"/>
      <c r="W43" s="26"/>
      <c r="X43" s="26"/>
      <c r="Y43" s="26"/>
      <c r="Z43" s="25"/>
      <c r="AA43" s="26"/>
      <c r="AB43" s="26"/>
      <c r="AC43" s="26"/>
      <c r="AD43" s="26"/>
      <c r="AE43" s="26"/>
      <c r="AF43" s="26"/>
      <c r="AG43" s="26"/>
      <c r="AH43" s="26"/>
      <c r="AI43" s="27"/>
    </row>
    <row r="44" spans="2:35" ht="18" customHeight="1" x14ac:dyDescent="0.25">
      <c r="B44" s="34"/>
      <c r="C44" s="35"/>
      <c r="D44" s="35"/>
      <c r="E44" s="36"/>
      <c r="F44" s="25"/>
      <c r="G44" s="26"/>
      <c r="H44" s="26"/>
      <c r="I44" s="26"/>
      <c r="J44" s="26"/>
      <c r="K44" s="26"/>
      <c r="L44" s="26"/>
      <c r="M44" s="26"/>
      <c r="N44" s="26"/>
      <c r="O44" s="27"/>
      <c r="P44" s="28"/>
      <c r="Q44" s="26"/>
      <c r="R44" s="26"/>
      <c r="S44" s="26"/>
      <c r="T44" s="26"/>
      <c r="U44" s="26"/>
      <c r="V44" s="26"/>
      <c r="W44" s="26"/>
      <c r="X44" s="26"/>
      <c r="Y44" s="26"/>
      <c r="Z44" s="25"/>
      <c r="AA44" s="26"/>
      <c r="AB44" s="26"/>
      <c r="AC44" s="26"/>
      <c r="AD44" s="26"/>
      <c r="AE44" s="26"/>
      <c r="AF44" s="26"/>
      <c r="AG44" s="26"/>
      <c r="AH44" s="26"/>
      <c r="AI44" s="27"/>
    </row>
    <row r="45" spans="2:35" ht="18" customHeight="1" x14ac:dyDescent="0.25">
      <c r="B45" s="34"/>
      <c r="C45" s="35"/>
      <c r="D45" s="35"/>
      <c r="E45" s="36"/>
      <c r="F45" s="25"/>
      <c r="G45" s="26"/>
      <c r="H45" s="26"/>
      <c r="I45" s="26"/>
      <c r="J45" s="26"/>
      <c r="K45" s="26"/>
      <c r="L45" s="26"/>
      <c r="M45" s="26"/>
      <c r="N45" s="26"/>
      <c r="O45" s="27"/>
      <c r="P45" s="28"/>
      <c r="Q45" s="26"/>
      <c r="R45" s="26"/>
      <c r="S45" s="26"/>
      <c r="T45" s="26"/>
      <c r="U45" s="26"/>
      <c r="V45" s="26"/>
      <c r="W45" s="26"/>
      <c r="X45" s="26"/>
      <c r="Y45" s="26"/>
      <c r="Z45" s="25"/>
      <c r="AA45" s="26"/>
      <c r="AB45" s="26"/>
      <c r="AC45" s="26"/>
      <c r="AD45" s="26"/>
      <c r="AE45" s="26"/>
      <c r="AF45" s="26"/>
      <c r="AG45" s="26"/>
      <c r="AH45" s="26"/>
      <c r="AI45" s="27"/>
    </row>
    <row r="46" spans="2:35" ht="18" customHeight="1" x14ac:dyDescent="0.25">
      <c r="B46" s="34"/>
      <c r="C46" s="35"/>
      <c r="D46" s="35"/>
      <c r="E46" s="36"/>
      <c r="F46" s="25"/>
      <c r="G46" s="26"/>
      <c r="H46" s="26"/>
      <c r="I46" s="26"/>
      <c r="J46" s="26"/>
      <c r="K46" s="26"/>
      <c r="L46" s="26"/>
      <c r="M46" s="26"/>
      <c r="N46" s="26"/>
      <c r="O46" s="27"/>
      <c r="P46" s="28"/>
      <c r="Q46" s="26"/>
      <c r="R46" s="26"/>
      <c r="S46" s="26"/>
      <c r="T46" s="26"/>
      <c r="U46" s="26"/>
      <c r="V46" s="26"/>
      <c r="W46" s="26"/>
      <c r="X46" s="26"/>
      <c r="Y46" s="26"/>
      <c r="Z46" s="25"/>
      <c r="AA46" s="26"/>
      <c r="AB46" s="26"/>
      <c r="AC46" s="26"/>
      <c r="AD46" s="26"/>
      <c r="AE46" s="26"/>
      <c r="AF46" s="26"/>
      <c r="AG46" s="26"/>
      <c r="AH46" s="26"/>
      <c r="AI46" s="27"/>
    </row>
    <row r="47" spans="2:35" ht="18" customHeight="1" x14ac:dyDescent="0.25">
      <c r="B47" s="34"/>
      <c r="C47" s="35"/>
      <c r="D47" s="35"/>
      <c r="E47" s="36"/>
      <c r="F47" s="25"/>
      <c r="G47" s="26"/>
      <c r="H47" s="26"/>
      <c r="I47" s="26"/>
      <c r="J47" s="26"/>
      <c r="K47" s="26"/>
      <c r="L47" s="26"/>
      <c r="M47" s="26"/>
      <c r="N47" s="26"/>
      <c r="O47" s="27"/>
      <c r="P47" s="28"/>
      <c r="Q47" s="26"/>
      <c r="R47" s="26"/>
      <c r="S47" s="26"/>
      <c r="T47" s="26"/>
      <c r="U47" s="26"/>
      <c r="V47" s="26"/>
      <c r="W47" s="26"/>
      <c r="X47" s="26"/>
      <c r="Y47" s="26"/>
      <c r="Z47" s="25"/>
      <c r="AA47" s="26"/>
      <c r="AB47" s="26"/>
      <c r="AC47" s="26"/>
      <c r="AD47" s="26"/>
      <c r="AE47" s="26"/>
      <c r="AF47" s="26"/>
      <c r="AG47" s="26"/>
      <c r="AH47" s="26"/>
      <c r="AI47" s="27"/>
    </row>
    <row r="48" spans="2:35" ht="18" customHeight="1" x14ac:dyDescent="0.25">
      <c r="B48" s="34"/>
      <c r="C48" s="35"/>
      <c r="D48" s="35"/>
      <c r="E48" s="36"/>
      <c r="F48" s="25"/>
      <c r="G48" s="26"/>
      <c r="H48" s="26"/>
      <c r="I48" s="26"/>
      <c r="J48" s="26"/>
      <c r="K48" s="26"/>
      <c r="L48" s="26"/>
      <c r="M48" s="26"/>
      <c r="N48" s="26"/>
      <c r="O48" s="27"/>
      <c r="P48" s="28"/>
      <c r="Q48" s="26"/>
      <c r="R48" s="26"/>
      <c r="S48" s="26"/>
      <c r="T48" s="26"/>
      <c r="U48" s="26"/>
      <c r="V48" s="26"/>
      <c r="W48" s="26"/>
      <c r="X48" s="26"/>
      <c r="Y48" s="26"/>
      <c r="Z48" s="25"/>
      <c r="AA48" s="26"/>
      <c r="AB48" s="26"/>
      <c r="AC48" s="26"/>
      <c r="AD48" s="26"/>
      <c r="AE48" s="26"/>
      <c r="AF48" s="26"/>
      <c r="AG48" s="26"/>
      <c r="AH48" s="26"/>
      <c r="AI48" s="27"/>
    </row>
    <row r="49" spans="2:35" ht="18" customHeight="1" x14ac:dyDescent="0.25">
      <c r="B49" s="34"/>
      <c r="C49" s="35"/>
      <c r="D49" s="35"/>
      <c r="E49" s="36"/>
      <c r="F49" s="25"/>
      <c r="G49" s="26"/>
      <c r="H49" s="26"/>
      <c r="I49" s="26"/>
      <c r="J49" s="26"/>
      <c r="K49" s="26"/>
      <c r="L49" s="26"/>
      <c r="M49" s="26"/>
      <c r="N49" s="26"/>
      <c r="O49" s="27"/>
      <c r="P49" s="28"/>
      <c r="Q49" s="26"/>
      <c r="R49" s="26"/>
      <c r="S49" s="26"/>
      <c r="T49" s="26"/>
      <c r="U49" s="26"/>
      <c r="V49" s="26"/>
      <c r="W49" s="26"/>
      <c r="X49" s="26"/>
      <c r="Y49" s="26"/>
      <c r="Z49" s="25"/>
      <c r="AA49" s="26"/>
      <c r="AB49" s="26"/>
      <c r="AC49" s="26"/>
      <c r="AD49" s="26"/>
      <c r="AE49" s="26"/>
      <c r="AF49" s="26"/>
      <c r="AG49" s="26"/>
      <c r="AH49" s="26"/>
      <c r="AI49" s="27"/>
    </row>
    <row r="50" spans="2:35" ht="18" customHeight="1" x14ac:dyDescent="0.25">
      <c r="B50" s="34"/>
      <c r="C50" s="35"/>
      <c r="D50" s="35"/>
      <c r="E50" s="36"/>
      <c r="F50" s="25"/>
      <c r="G50" s="26"/>
      <c r="H50" s="26"/>
      <c r="I50" s="26"/>
      <c r="J50" s="26"/>
      <c r="K50" s="26"/>
      <c r="L50" s="26"/>
      <c r="M50" s="26"/>
      <c r="N50" s="26"/>
      <c r="O50" s="27"/>
      <c r="P50" s="28"/>
      <c r="Q50" s="26"/>
      <c r="R50" s="26"/>
      <c r="S50" s="26"/>
      <c r="T50" s="26"/>
      <c r="U50" s="26"/>
      <c r="V50" s="26"/>
      <c r="W50" s="26"/>
      <c r="X50" s="26"/>
      <c r="Y50" s="26"/>
      <c r="Z50" s="25"/>
      <c r="AA50" s="26"/>
      <c r="AB50" s="26"/>
      <c r="AC50" s="26"/>
      <c r="AD50" s="26"/>
      <c r="AE50" s="26"/>
      <c r="AF50" s="26"/>
      <c r="AG50" s="26"/>
      <c r="AH50" s="26"/>
      <c r="AI50" s="27"/>
    </row>
    <row r="51" spans="2:35" ht="18" customHeight="1" x14ac:dyDescent="0.25">
      <c r="B51" s="34"/>
      <c r="C51" s="35"/>
      <c r="D51" s="35"/>
      <c r="E51" s="36"/>
      <c r="F51" s="25"/>
      <c r="G51" s="26"/>
      <c r="H51" s="26"/>
      <c r="I51" s="26"/>
      <c r="J51" s="26"/>
      <c r="K51" s="26"/>
      <c r="L51" s="26"/>
      <c r="M51" s="26"/>
      <c r="N51" s="26"/>
      <c r="O51" s="27"/>
      <c r="P51" s="28"/>
      <c r="Q51" s="26"/>
      <c r="R51" s="26"/>
      <c r="S51" s="26"/>
      <c r="T51" s="26"/>
      <c r="U51" s="26"/>
      <c r="V51" s="26"/>
      <c r="W51" s="26"/>
      <c r="X51" s="26"/>
      <c r="Y51" s="26"/>
      <c r="Z51" s="25"/>
      <c r="AA51" s="26"/>
      <c r="AB51" s="26"/>
      <c r="AC51" s="26"/>
      <c r="AD51" s="26"/>
      <c r="AE51" s="26"/>
      <c r="AF51" s="26"/>
      <c r="AG51" s="26"/>
      <c r="AH51" s="26"/>
      <c r="AI51" s="27"/>
    </row>
    <row r="52" spans="2:35" ht="18" customHeight="1" x14ac:dyDescent="0.25">
      <c r="B52" s="34"/>
      <c r="C52" s="35"/>
      <c r="D52" s="35"/>
      <c r="E52" s="36"/>
      <c r="F52" s="25"/>
      <c r="G52" s="26"/>
      <c r="H52" s="26"/>
      <c r="I52" s="26"/>
      <c r="J52" s="26"/>
      <c r="K52" s="26"/>
      <c r="L52" s="26"/>
      <c r="M52" s="26"/>
      <c r="N52" s="26"/>
      <c r="O52" s="27"/>
      <c r="P52" s="28"/>
      <c r="Q52" s="26"/>
      <c r="R52" s="26"/>
      <c r="S52" s="26"/>
      <c r="T52" s="26"/>
      <c r="U52" s="26"/>
      <c r="V52" s="26"/>
      <c r="W52" s="26"/>
      <c r="X52" s="26"/>
      <c r="Y52" s="26"/>
      <c r="Z52" s="25"/>
      <c r="AA52" s="26"/>
      <c r="AB52" s="26"/>
      <c r="AC52" s="26"/>
      <c r="AD52" s="26"/>
      <c r="AE52" s="26"/>
      <c r="AF52" s="26"/>
      <c r="AG52" s="26"/>
      <c r="AH52" s="26"/>
      <c r="AI52" s="27"/>
    </row>
    <row r="53" spans="2:35" ht="18" customHeight="1" x14ac:dyDescent="0.25">
      <c r="B53" s="34"/>
      <c r="C53" s="35"/>
      <c r="D53" s="35"/>
      <c r="E53" s="36"/>
      <c r="F53" s="25"/>
      <c r="G53" s="26"/>
      <c r="H53" s="26"/>
      <c r="I53" s="26"/>
      <c r="J53" s="26"/>
      <c r="K53" s="26"/>
      <c r="L53" s="26"/>
      <c r="M53" s="26"/>
      <c r="N53" s="26"/>
      <c r="O53" s="27"/>
      <c r="P53" s="28"/>
      <c r="Q53" s="26"/>
      <c r="R53" s="26"/>
      <c r="S53" s="26"/>
      <c r="T53" s="26"/>
      <c r="U53" s="26"/>
      <c r="V53" s="26"/>
      <c r="W53" s="26"/>
      <c r="X53" s="26"/>
      <c r="Y53" s="26"/>
      <c r="Z53" s="25"/>
      <c r="AA53" s="26"/>
      <c r="AB53" s="26"/>
      <c r="AC53" s="26"/>
      <c r="AD53" s="26"/>
      <c r="AE53" s="26"/>
      <c r="AF53" s="26"/>
      <c r="AG53" s="26"/>
      <c r="AH53" s="26"/>
      <c r="AI53" s="27"/>
    </row>
    <row r="54" spans="2:35" ht="18" customHeight="1" x14ac:dyDescent="0.25">
      <c r="B54" s="34"/>
      <c r="C54" s="35"/>
      <c r="D54" s="35"/>
      <c r="E54" s="36"/>
      <c r="F54" s="25"/>
      <c r="G54" s="26"/>
      <c r="H54" s="26"/>
      <c r="I54" s="26"/>
      <c r="J54" s="26"/>
      <c r="K54" s="26"/>
      <c r="L54" s="26"/>
      <c r="M54" s="26"/>
      <c r="N54" s="26"/>
      <c r="O54" s="27"/>
      <c r="P54" s="28"/>
      <c r="Q54" s="26"/>
      <c r="R54" s="26"/>
      <c r="S54" s="26"/>
      <c r="T54" s="26"/>
      <c r="U54" s="26"/>
      <c r="V54" s="26"/>
      <c r="W54" s="26"/>
      <c r="X54" s="26"/>
      <c r="Y54" s="26"/>
      <c r="Z54" s="25"/>
      <c r="AA54" s="26"/>
      <c r="AB54" s="26"/>
      <c r="AC54" s="26"/>
      <c r="AD54" s="26"/>
      <c r="AE54" s="26"/>
      <c r="AF54" s="26"/>
      <c r="AG54" s="26"/>
      <c r="AH54" s="26"/>
      <c r="AI54" s="27"/>
    </row>
    <row r="55" spans="2:35" ht="18" customHeight="1" x14ac:dyDescent="0.25">
      <c r="B55" s="34"/>
      <c r="C55" s="35"/>
      <c r="D55" s="35"/>
      <c r="E55" s="36"/>
      <c r="F55" s="25"/>
      <c r="G55" s="26"/>
      <c r="H55" s="26"/>
      <c r="I55" s="26"/>
      <c r="J55" s="26"/>
      <c r="K55" s="26"/>
      <c r="L55" s="26"/>
      <c r="M55" s="26"/>
      <c r="N55" s="26"/>
      <c r="O55" s="27"/>
      <c r="P55" s="28"/>
      <c r="Q55" s="26"/>
      <c r="R55" s="26"/>
      <c r="S55" s="26"/>
      <c r="T55" s="26"/>
      <c r="U55" s="26"/>
      <c r="V55" s="26"/>
      <c r="W55" s="26"/>
      <c r="X55" s="26"/>
      <c r="Y55" s="26"/>
      <c r="Z55" s="25"/>
      <c r="AA55" s="26"/>
      <c r="AB55" s="26"/>
      <c r="AC55" s="26"/>
      <c r="AD55" s="26"/>
      <c r="AE55" s="26"/>
      <c r="AF55" s="26"/>
      <c r="AG55" s="26"/>
      <c r="AH55" s="26"/>
      <c r="AI55" s="27"/>
    </row>
    <row r="56" spans="2:35" ht="18" customHeight="1" x14ac:dyDescent="0.25">
      <c r="B56" s="34"/>
      <c r="C56" s="35"/>
      <c r="D56" s="35"/>
      <c r="E56" s="36"/>
      <c r="F56" s="25"/>
      <c r="G56" s="26"/>
      <c r="H56" s="26"/>
      <c r="I56" s="26"/>
      <c r="J56" s="26"/>
      <c r="K56" s="26"/>
      <c r="L56" s="26"/>
      <c r="M56" s="26"/>
      <c r="N56" s="26"/>
      <c r="O56" s="27"/>
      <c r="P56" s="28"/>
      <c r="Q56" s="26"/>
      <c r="R56" s="26"/>
      <c r="S56" s="26"/>
      <c r="T56" s="26"/>
      <c r="U56" s="26"/>
      <c r="V56" s="26"/>
      <c r="W56" s="26"/>
      <c r="X56" s="26"/>
      <c r="Y56" s="26"/>
      <c r="Z56" s="25"/>
      <c r="AA56" s="26"/>
      <c r="AB56" s="26"/>
      <c r="AC56" s="26"/>
      <c r="AD56" s="26"/>
      <c r="AE56" s="26"/>
      <c r="AF56" s="26"/>
      <c r="AG56" s="26"/>
      <c r="AH56" s="26"/>
      <c r="AI56" s="27"/>
    </row>
    <row r="57" spans="2:35" ht="18" customHeight="1" x14ac:dyDescent="0.25">
      <c r="B57" s="34"/>
      <c r="C57" s="35"/>
      <c r="D57" s="35"/>
      <c r="E57" s="36"/>
      <c r="F57" s="25"/>
      <c r="G57" s="26"/>
      <c r="H57" s="26"/>
      <c r="I57" s="26"/>
      <c r="J57" s="26"/>
      <c r="K57" s="26"/>
      <c r="L57" s="26"/>
      <c r="M57" s="26"/>
      <c r="N57" s="26"/>
      <c r="O57" s="27"/>
      <c r="P57" s="28"/>
      <c r="Q57" s="26"/>
      <c r="R57" s="26"/>
      <c r="S57" s="26"/>
      <c r="T57" s="26"/>
      <c r="U57" s="26"/>
      <c r="V57" s="26"/>
      <c r="W57" s="26"/>
      <c r="X57" s="26"/>
      <c r="Y57" s="26"/>
      <c r="Z57" s="25"/>
      <c r="AA57" s="26"/>
      <c r="AB57" s="26"/>
      <c r="AC57" s="26"/>
      <c r="AD57" s="26"/>
      <c r="AE57" s="26"/>
      <c r="AF57" s="26"/>
      <c r="AG57" s="26"/>
      <c r="AH57" s="26"/>
      <c r="AI57" s="27"/>
    </row>
    <row r="58" spans="2:35" ht="18" customHeight="1" x14ac:dyDescent="0.25">
      <c r="B58" s="34"/>
      <c r="C58" s="35"/>
      <c r="D58" s="35"/>
      <c r="E58" s="36"/>
      <c r="F58" s="25"/>
      <c r="G58" s="26"/>
      <c r="H58" s="26"/>
      <c r="I58" s="26"/>
      <c r="J58" s="26"/>
      <c r="K58" s="26"/>
      <c r="L58" s="26"/>
      <c r="M58" s="26"/>
      <c r="N58" s="26"/>
      <c r="O58" s="27"/>
      <c r="P58" s="28"/>
      <c r="Q58" s="26"/>
      <c r="R58" s="26"/>
      <c r="S58" s="26"/>
      <c r="T58" s="26"/>
      <c r="U58" s="26"/>
      <c r="V58" s="26"/>
      <c r="W58" s="26"/>
      <c r="X58" s="26"/>
      <c r="Y58" s="26"/>
      <c r="Z58" s="25"/>
      <c r="AA58" s="26"/>
      <c r="AB58" s="26"/>
      <c r="AC58" s="26"/>
      <c r="AD58" s="26"/>
      <c r="AE58" s="26"/>
      <c r="AF58" s="26"/>
      <c r="AG58" s="26"/>
      <c r="AH58" s="26"/>
      <c r="AI58" s="27"/>
    </row>
    <row r="59" spans="2:35" ht="18" customHeight="1" thickBot="1" x14ac:dyDescent="0.3">
      <c r="B59" s="37"/>
      <c r="C59" s="38"/>
      <c r="D59" s="38"/>
      <c r="E59" s="39"/>
      <c r="F59" s="30"/>
      <c r="G59" s="31"/>
      <c r="H59" s="31"/>
      <c r="I59" s="31"/>
      <c r="J59" s="31"/>
      <c r="K59" s="31"/>
      <c r="L59" s="31"/>
      <c r="M59" s="31"/>
      <c r="N59" s="31"/>
      <c r="O59" s="32"/>
      <c r="P59" s="33"/>
      <c r="Q59" s="31"/>
      <c r="R59" s="31"/>
      <c r="S59" s="31"/>
      <c r="T59" s="31"/>
      <c r="U59" s="31"/>
      <c r="V59" s="31"/>
      <c r="W59" s="31"/>
      <c r="X59" s="31"/>
      <c r="Y59" s="31"/>
      <c r="Z59" s="30"/>
      <c r="AA59" s="31"/>
      <c r="AB59" s="31"/>
      <c r="AC59" s="31"/>
      <c r="AD59" s="31"/>
      <c r="AE59" s="31"/>
      <c r="AF59" s="31"/>
      <c r="AG59" s="31"/>
      <c r="AH59" s="31"/>
      <c r="AI59" s="32"/>
    </row>
  </sheetData>
  <sheetProtection sheet="1" selectLockedCells="1"/>
  <mergeCells count="139">
    <mergeCell ref="X23:AC23"/>
    <mergeCell ref="F26:O26"/>
    <mergeCell ref="P26:Y26"/>
    <mergeCell ref="Z26:AI26"/>
    <mergeCell ref="AD23:AI23"/>
    <mergeCell ref="F23:K23"/>
    <mergeCell ref="L23:Q23"/>
    <mergeCell ref="R23:W23"/>
    <mergeCell ref="B1:AI1"/>
    <mergeCell ref="O22:Q22"/>
    <mergeCell ref="R19:W19"/>
    <mergeCell ref="R22:T22"/>
    <mergeCell ref="U22:W22"/>
    <mergeCell ref="L22:N22"/>
    <mergeCell ref="L19:Q19"/>
    <mergeCell ref="F17:I17"/>
    <mergeCell ref="J17:P17"/>
    <mergeCell ref="Q17:T17"/>
    <mergeCell ref="AA22:AC22"/>
    <mergeCell ref="B22:E22"/>
    <mergeCell ref="J20:K20"/>
    <mergeCell ref="F20:I20"/>
    <mergeCell ref="B10:Z10"/>
    <mergeCell ref="B11:C11"/>
    <mergeCell ref="AD22:AF22"/>
    <mergeCell ref="AG22:AI22"/>
    <mergeCell ref="AD21:AI21"/>
    <mergeCell ref="X19:AC19"/>
    <mergeCell ref="X22:Z22"/>
    <mergeCell ref="X20:AA20"/>
    <mergeCell ref="AB20:AC20"/>
    <mergeCell ref="AD20:AG20"/>
    <mergeCell ref="AH20:AI20"/>
    <mergeCell ref="W11:Z11"/>
    <mergeCell ref="L21:Q21"/>
    <mergeCell ref="R21:W21"/>
    <mergeCell ref="X21:AC21"/>
    <mergeCell ref="AD19:AI19"/>
    <mergeCell ref="B13:C13"/>
    <mergeCell ref="D13:G13"/>
    <mergeCell ref="J13:L13"/>
    <mergeCell ref="M13:N13"/>
    <mergeCell ref="W13:Z13"/>
    <mergeCell ref="Q13:S13"/>
    <mergeCell ref="T13:U13"/>
    <mergeCell ref="W15:Z15"/>
    <mergeCell ref="X3:AI3"/>
    <mergeCell ref="X4:AI4"/>
    <mergeCell ref="B6:I6"/>
    <mergeCell ref="K6:V6"/>
    <mergeCell ref="B27:E27"/>
    <mergeCell ref="B23:E23"/>
    <mergeCell ref="P20:Q20"/>
    <mergeCell ref="L20:O20"/>
    <mergeCell ref="R20:U20"/>
    <mergeCell ref="F22:H22"/>
    <mergeCell ref="I22:K22"/>
    <mergeCell ref="B20:E20"/>
    <mergeCell ref="F21:K21"/>
    <mergeCell ref="B3:I3"/>
    <mergeCell ref="B4:I4"/>
    <mergeCell ref="P8:R8"/>
    <mergeCell ref="S8:Z8"/>
    <mergeCell ref="B24:E24"/>
    <mergeCell ref="V20:W20"/>
    <mergeCell ref="B17:E17"/>
    <mergeCell ref="B19:E19"/>
    <mergeCell ref="F19:K19"/>
    <mergeCell ref="P15:U15"/>
    <mergeCell ref="D11:G11"/>
    <mergeCell ref="D28:E28"/>
    <mergeCell ref="B28:C28"/>
    <mergeCell ref="B29:C29"/>
    <mergeCell ref="D29:E29"/>
    <mergeCell ref="B30:C30"/>
    <mergeCell ref="D30:E30"/>
    <mergeCell ref="E8:N8"/>
    <mergeCell ref="K3:V3"/>
    <mergeCell ref="K4:V4"/>
    <mergeCell ref="J11:L11"/>
    <mergeCell ref="B8:D8"/>
    <mergeCell ref="B34:C34"/>
    <mergeCell ref="D34:E34"/>
    <mergeCell ref="B35:C35"/>
    <mergeCell ref="D35:E35"/>
    <mergeCell ref="B36:C36"/>
    <mergeCell ref="D36:E36"/>
    <mergeCell ref="B31:C31"/>
    <mergeCell ref="D31:E31"/>
    <mergeCell ref="B32:C32"/>
    <mergeCell ref="D32:E32"/>
    <mergeCell ref="B33:C33"/>
    <mergeCell ref="D33:E33"/>
    <mergeCell ref="B40:C40"/>
    <mergeCell ref="D40:E40"/>
    <mergeCell ref="B41:C41"/>
    <mergeCell ref="D41:E41"/>
    <mergeCell ref="B42:C42"/>
    <mergeCell ref="D42:E42"/>
    <mergeCell ref="B37:C37"/>
    <mergeCell ref="D37:E37"/>
    <mergeCell ref="B38:C38"/>
    <mergeCell ref="D38:E38"/>
    <mergeCell ref="B39:C39"/>
    <mergeCell ref="D39:E39"/>
    <mergeCell ref="B46:C46"/>
    <mergeCell ref="D46:E46"/>
    <mergeCell ref="B47:C47"/>
    <mergeCell ref="D47:E47"/>
    <mergeCell ref="B48:C48"/>
    <mergeCell ref="D48:E48"/>
    <mergeCell ref="B43:C43"/>
    <mergeCell ref="D43:E43"/>
    <mergeCell ref="B44:C44"/>
    <mergeCell ref="D44:E44"/>
    <mergeCell ref="B45:C45"/>
    <mergeCell ref="D45:E45"/>
    <mergeCell ref="B52:C52"/>
    <mergeCell ref="D52:E52"/>
    <mergeCell ref="B53:C53"/>
    <mergeCell ref="D53:E53"/>
    <mergeCell ref="B54:C54"/>
    <mergeCell ref="D54:E54"/>
    <mergeCell ref="B49:C49"/>
    <mergeCell ref="D49:E49"/>
    <mergeCell ref="B50:C50"/>
    <mergeCell ref="D50:E50"/>
    <mergeCell ref="B51:C51"/>
    <mergeCell ref="D51:E51"/>
    <mergeCell ref="B58:C58"/>
    <mergeCell ref="D58:E58"/>
    <mergeCell ref="B59:C59"/>
    <mergeCell ref="D59:E59"/>
    <mergeCell ref="B55:C55"/>
    <mergeCell ref="D55:E55"/>
    <mergeCell ref="B56:C56"/>
    <mergeCell ref="D56:E56"/>
    <mergeCell ref="B57:C57"/>
    <mergeCell ref="D57:E57"/>
  </mergeCells>
  <dataValidations count="9">
    <dataValidation type="whole" allowBlank="1" showInputMessage="1" showErrorMessage="1" errorTitle="Jahr eingeben" error="Die Eingabe entspricht keiner Jahreszahl" promptTitle="Jahr eingeben" prompt="Jahr der Übungsleiterstunden" sqref="F17:I17">
      <formula1>2018</formula1>
      <formula2>2050</formula2>
    </dataValidation>
    <dataValidation type="list" allowBlank="1" showDropDown="1" showInputMessage="1" showErrorMessage="1" errorTitle="Trainingstag makieren" error="Bitte den Trainingstag mit einem &quot;x&quot; markieren." promptTitle="Trainingstag markieren" prompt="Bitte den Trainingstag mit einem &quot;x&quot; markieren." sqref="F19:AI19">
      <formula1>"x"</formula1>
    </dataValidation>
    <dataValidation type="list" allowBlank="1" showDropDown="1" showErrorMessage="1" errorTitle="Anwesenheit markieren" error="Bitte ein &quot;x&quot; für die Anwesenheit eingeben." promptTitle="Anwesenheit markieren" prompt="Bitte die Anwesenheit mit einem &quot;x&quot; markieren." sqref="F29:AI59">
      <formula1>"x"</formula1>
    </dataValidation>
    <dataValidation type="time" operator="lessThan" allowBlank="1" showErrorMessage="1" errorTitle="Anfangszeit" error="Anfangszeit muss kleiner sein wie die Endzeit." promptTitle="Anfangszeit" prompt="Anfangszeit muß kleiner als die Endzeit sein." sqref="F22:H22">
      <formula1>I22</formula1>
    </dataValidation>
    <dataValidation type="time" operator="greaterThan" allowBlank="1" showErrorMessage="1" errorTitle="Endezeit" error="Endezeit muss größer als Anfangszeit sein." sqref="I22:K22 O22:Q22 U22:W22 AA22:AC22 AG22:AI22">
      <formula1>F22</formula1>
    </dataValidation>
    <dataValidation type="time" operator="lessThan" allowBlank="1" showErrorMessage="1" errorTitle="Anfangszeit" error="Anfangszeit muss kleiner sein wie die Endzeit." sqref="L22:N22">
      <formula1>O22</formula1>
    </dataValidation>
    <dataValidation type="time" operator="lessThan" allowBlank="1" showInputMessage="1" showErrorMessage="1" errorTitle="Anfangszeit" error="Anfangszeit muß kleiner sein als Endzeit." sqref="R22:T22">
      <formula1>U22</formula1>
    </dataValidation>
    <dataValidation type="time" operator="lessThan" allowBlank="1" showErrorMessage="1" errorTitle="Anfangszeit" error="Anfangszeit muss kleiner sein wie die Endzeit." sqref="X22:Z22">
      <formula1>AA22</formula1>
    </dataValidation>
    <dataValidation type="time" operator="lessThan" allowBlank="1" showInputMessage="1" showErrorMessage="1" errorTitle="Anfangzeit" error="Anfangszeit muss kleiner sein wie die Endzeit." sqref="AD22:AF22">
      <formula1>AG22</formula1>
    </dataValidation>
  </dataValidations>
  <pageMargins left="0.23622047244094491" right="0.23622047244094491" top="0.39370078740157483" bottom="0.19685039370078741" header="0.31496062992125984" footer="0.31496062992125984"/>
  <pageSetup paperSize="9" scale="75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Abteilung auswählen" error="Bitte eine Abteilung aus der Liste auswählen. Dropdown benutzen!_x000a_" promptTitle="Abteilung auswählen" prompt="Abteilung auswählen in der der die Übungsstunden geleistet wurden.">
          <x14:formula1>
            <xm:f>Hilfestabelle!$A$36:$A$44</xm:f>
          </x14:formula1>
          <xm:sqref>B4:I4</xm:sqref>
        </x14:dataValidation>
        <x14:dataValidation type="list" allowBlank="1" showInputMessage="1" showErrorMessage="1" errorTitle="Quartal ist nicht gültig" error="Die eingegebenen Daten ensprechen keinem Quartal_x000a_" promptTitle="Quartal auswählen" prompt="Jahresquartal auswählen">
          <x14:formula1>
            <xm:f>Hilfestabelle!B36:B39</xm:f>
          </x14:formula1>
          <xm:sqref>Q17:T17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16" workbookViewId="0">
      <selection activeCell="D2" sqref="D2"/>
    </sheetView>
  </sheetViews>
  <sheetFormatPr baseColWidth="10" defaultColWidth="10.85546875" defaultRowHeight="15" x14ac:dyDescent="0.25"/>
  <cols>
    <col min="1" max="3" width="10.85546875" style="1"/>
    <col min="4" max="4" width="25.85546875" style="1" bestFit="1" customWidth="1"/>
    <col min="5" max="5" width="30.7109375" style="1" customWidth="1"/>
    <col min="6" max="6" width="25.5703125" style="1" bestFit="1" customWidth="1"/>
    <col min="7" max="7" width="30.7109375" style="1" customWidth="1"/>
    <col min="8" max="8" width="24.85546875" style="1" bestFit="1" customWidth="1"/>
    <col min="9" max="11" width="30.7109375" style="1" customWidth="1"/>
    <col min="12" max="16384" width="10.85546875" style="1"/>
  </cols>
  <sheetData>
    <row r="1" spans="1:13" x14ac:dyDescent="0.25">
      <c r="A1" s="3">
        <f>MONTH(E2)</f>
        <v>1</v>
      </c>
      <c r="B1" s="3">
        <f>MONTH(G2)</f>
        <v>2</v>
      </c>
      <c r="C1" s="3">
        <f>MONTH(I2)</f>
        <v>3</v>
      </c>
      <c r="D1" s="1" t="s">
        <v>9</v>
      </c>
      <c r="E1" s="4">
        <f>DATE(Stundennachweis!$F$17,Stundennachweis!$Q$17*3-2,1)</f>
        <v>43466</v>
      </c>
      <c r="F1" s="4" t="s">
        <v>9</v>
      </c>
      <c r="G1" s="4">
        <f>DATE(Stundennachweis!$F$17,Stundennachweis!$Q$17*3-1,1)</f>
        <v>43497</v>
      </c>
      <c r="H1" s="4" t="s">
        <v>9</v>
      </c>
      <c r="I1" s="4">
        <f>DATE(Stundennachweis!$F$17,Stundennachweis!$Q$17*3,1)</f>
        <v>43525</v>
      </c>
    </row>
    <row r="2" spans="1:13" x14ac:dyDescent="0.25">
      <c r="A2" s="5" t="str">
        <f>IF(ISERROR(SMALL($D$2:$D$33,COUNTIF($D$2:$D$33,0)+ROW()-1)),"",SMALL($D$2:$D$33,COUNTIF($D$2:$D$33,0)+ROW()-1))</f>
        <v/>
      </c>
      <c r="B2" s="5" t="str">
        <f>IF(ISERROR(SMALL($F$2:$F$33,COUNTIF($F$2:$F$33,0)+ROW()-1)),"",SMALL($F$2:$F$33,COUNTIF($F$2:$F$33,0)+ROW()-1))</f>
        <v/>
      </c>
      <c r="C2" s="5" t="str">
        <f>IF(ISERROR(SMALL($H$2:$H$33,COUNTIF($H$2:$H$33,0)+ROW()-1)),"",SMALL($H$2:$H$33,COUNTIF($H$2:$H$33,0)+ROW()-1))</f>
        <v/>
      </c>
      <c r="D2" s="6">
        <f>IF(COUNTIF(Stundennachweis!$F$21:$AI$21,WEEKDAY(E2,2))=1,E2,0)</f>
        <v>0</v>
      </c>
      <c r="E2" s="6">
        <f>DATE(Stundennachweis!F17,MONTH(Stundennachweis!F26),1)</f>
        <v>43466</v>
      </c>
      <c r="F2" s="6">
        <f>IF(COUNTIF(Stundennachweis!$F$21:$AI$21,WEEKDAY(G2,2))=1,G2,0)</f>
        <v>0</v>
      </c>
      <c r="G2" s="6">
        <f>DATE(Stundennachweis!F17,MONTH(Stundennachweis!P26),1)</f>
        <v>43497</v>
      </c>
      <c r="H2" s="6">
        <f>IF(COUNTIF(Stundennachweis!$F$21:$AI$21,WEEKDAY(I2,2))=1,I2,0)</f>
        <v>0</v>
      </c>
      <c r="I2" s="6">
        <f>DATE(Stundennachweis!F17,MONTH(Stundennachweis!Z26),1)</f>
        <v>43525</v>
      </c>
      <c r="M2" s="7"/>
    </row>
    <row r="3" spans="1:13" x14ac:dyDescent="0.25">
      <c r="A3" s="5" t="str">
        <f t="shared" ref="A3:A32" si="0">IF(ISERROR(SMALL($D$2:$D$33,COUNTIF($D$2:$D$33,0)+ROW()-1)),"",SMALL($D$2:$D$33,COUNTIF($D$2:$D$33,0)+ROW()-1))</f>
        <v/>
      </c>
      <c r="B3" s="5" t="str">
        <f t="shared" ref="B3:B32" si="1">IF(ISERROR(SMALL($F$2:$F$33,COUNTIF($F$2:$F$33,0)+ROW()-1)),"",SMALL($F$2:$F$33,COUNTIF($F$2:$F$33,0)+ROW()-1))</f>
        <v/>
      </c>
      <c r="C3" s="5" t="str">
        <f t="shared" ref="C3:C32" si="2">IF(ISERROR(SMALL($H$2:$H$33,COUNTIF($H$2:$H$33,0)+ROW()-1)),"",SMALL($H$2:$H$33,COUNTIF($H$2:$H$33,0)+ROW()-1))</f>
        <v/>
      </c>
      <c r="D3" s="6">
        <f>IF(COUNTIF(Stundennachweis!$F$21:$AI$21,WEEKDAY(E3,2))=1,E3,0)</f>
        <v>0</v>
      </c>
      <c r="E3" s="6">
        <f>IF(MONTH(DATE(YEAR(E2),MONTH(E2),DAY(E2))+1)=MONTH(DATE(YEAR(E2),MONTH(E2),DAY(E2))),DATE(YEAR(E2),MONTH(E2),DAY(E2))+1,"")</f>
        <v>43467</v>
      </c>
      <c r="F3" s="6">
        <f>IF(COUNTIF(Stundennachweis!$F$21:$AI$21,WEEKDAY(G3,2))=1,G3,0)</f>
        <v>0</v>
      </c>
      <c r="G3" s="6">
        <f>IF(MONTH(DATE(YEAR(G2),MONTH(G2),DAY(G2))+1)=MONTH(DATE(YEAR(G2),MONTH(G2),DAY(G2))),DATE(YEAR(G2),MONTH(G2),DAY(G2))+1,"")</f>
        <v>43498</v>
      </c>
      <c r="H3" s="6">
        <f>IF(COUNTIF(Stundennachweis!$F$21:$AI$21,WEEKDAY(I3,2))=1,I3,0)</f>
        <v>0</v>
      </c>
      <c r="I3" s="6">
        <f>IF(MONTH(DATE(YEAR(I2),MONTH(I2),DAY(I2))+1)=MONTH(DATE(YEAR(I2),MONTH(I2),DAY(I2))),DATE(YEAR(I2),MONTH(I2),DAY(I2))+1,"")</f>
        <v>43526</v>
      </c>
      <c r="M3" s="7"/>
    </row>
    <row r="4" spans="1:13" x14ac:dyDescent="0.25">
      <c r="A4" s="5" t="str">
        <f t="shared" si="0"/>
        <v/>
      </c>
      <c r="B4" s="5" t="str">
        <f t="shared" si="1"/>
        <v/>
      </c>
      <c r="C4" s="5" t="str">
        <f t="shared" si="2"/>
        <v/>
      </c>
      <c r="D4" s="6">
        <f>IF(COUNTIF(Stundennachweis!$F$21:$AI$21,WEEKDAY(E4,2))=1,E4,0)</f>
        <v>0</v>
      </c>
      <c r="E4" s="6">
        <f>IF(MONTH(DATE(YEAR(E3),MONTH(E3),DAY(E3))+1)=MONTH(DATE(YEAR(E3),MONTH(E3),DAY(E3))),DATE(YEAR(E3),MONTH(E3),DAY(E3))+1,"")</f>
        <v>43468</v>
      </c>
      <c r="F4" s="6">
        <f>IF(COUNTIF(Stundennachweis!$F$21:$AI$21,WEEKDAY(G4,2))=1,G4,0)</f>
        <v>0</v>
      </c>
      <c r="G4" s="6">
        <f t="shared" ref="G4:G32" si="3">IF(MONTH(DATE(YEAR(G3),MONTH(G3),DAY(G3))+1)=MONTH(DATE(YEAR(G3),MONTH(G3),DAY(G3))),DATE(YEAR(G3),MONTH(G3),DAY(G3))+1,"")</f>
        <v>43499</v>
      </c>
      <c r="H4" s="6">
        <f>IF(COUNTIF(Stundennachweis!$F$21:$AI$21,WEEKDAY(I4,2))=1,I4,0)</f>
        <v>0</v>
      </c>
      <c r="I4" s="6">
        <f t="shared" ref="I4:I32" si="4">IF(MONTH(DATE(YEAR(I3),MONTH(I3),DAY(I3))+1)=MONTH(DATE(YEAR(I3),MONTH(I3),DAY(I3))),DATE(YEAR(I3),MONTH(I3),DAY(I3))+1,"")</f>
        <v>43527</v>
      </c>
      <c r="M4" s="7"/>
    </row>
    <row r="5" spans="1:13" x14ac:dyDescent="0.25">
      <c r="A5" s="5" t="str">
        <f t="shared" si="0"/>
        <v/>
      </c>
      <c r="B5" s="5" t="str">
        <f t="shared" si="1"/>
        <v/>
      </c>
      <c r="C5" s="5" t="str">
        <f t="shared" si="2"/>
        <v/>
      </c>
      <c r="D5" s="6">
        <f>IF(COUNTIF(Stundennachweis!$F$21:$AI$21,WEEKDAY(E5,2))=1,E5,0)</f>
        <v>0</v>
      </c>
      <c r="E5" s="6">
        <f t="shared" ref="E5:E32" si="5">IF(MONTH(DATE(YEAR(E4),MONTH(E4),DAY(E4))+1)=MONTH(DATE(YEAR(E4),MONTH(E4),DAY(E4))),DATE(YEAR(E4),MONTH(E4),DAY(E4))+1,"")</f>
        <v>43469</v>
      </c>
      <c r="F5" s="6">
        <f>IF(COUNTIF(Stundennachweis!$F$21:$AI$21,WEEKDAY(G5,2))=1,G5,0)</f>
        <v>0</v>
      </c>
      <c r="G5" s="6">
        <f t="shared" si="3"/>
        <v>43500</v>
      </c>
      <c r="H5" s="6">
        <f>IF(COUNTIF(Stundennachweis!$F$21:$AI$21,WEEKDAY(I5,2))=1,I5,0)</f>
        <v>0</v>
      </c>
      <c r="I5" s="6">
        <f t="shared" si="4"/>
        <v>43528</v>
      </c>
      <c r="M5" s="7"/>
    </row>
    <row r="6" spans="1:13" x14ac:dyDescent="0.25">
      <c r="A6" s="5" t="str">
        <f t="shared" si="0"/>
        <v/>
      </c>
      <c r="B6" s="5" t="str">
        <f t="shared" si="1"/>
        <v/>
      </c>
      <c r="C6" s="5" t="str">
        <f t="shared" si="2"/>
        <v/>
      </c>
      <c r="D6" s="6">
        <f>IF(COUNTIF(Stundennachweis!$F$21:$AI$21,WEEKDAY(E6,2))=1,E6,0)</f>
        <v>0</v>
      </c>
      <c r="E6" s="6">
        <f t="shared" si="5"/>
        <v>43470</v>
      </c>
      <c r="F6" s="6">
        <f>IF(COUNTIF(Stundennachweis!$F$21:$AI$21,WEEKDAY(G6,2))=1,G6,0)</f>
        <v>0</v>
      </c>
      <c r="G6" s="6">
        <f t="shared" si="3"/>
        <v>43501</v>
      </c>
      <c r="H6" s="6">
        <f>IF(COUNTIF(Stundennachweis!$F$21:$AI$21,WEEKDAY(I6,2))=1,I6,0)</f>
        <v>0</v>
      </c>
      <c r="I6" s="6">
        <f t="shared" si="4"/>
        <v>43529</v>
      </c>
      <c r="M6" s="7"/>
    </row>
    <row r="7" spans="1:13" x14ac:dyDescent="0.25">
      <c r="A7" s="5" t="str">
        <f t="shared" si="0"/>
        <v/>
      </c>
      <c r="B7" s="5" t="str">
        <f t="shared" si="1"/>
        <v/>
      </c>
      <c r="C7" s="5" t="str">
        <f t="shared" si="2"/>
        <v/>
      </c>
      <c r="D7" s="6">
        <f>IF(COUNTIF(Stundennachweis!$F$21:$AI$21,WEEKDAY(E7,2))=1,E7,0)</f>
        <v>0</v>
      </c>
      <c r="E7" s="6">
        <f t="shared" si="5"/>
        <v>43471</v>
      </c>
      <c r="F7" s="6">
        <f>IF(COUNTIF(Stundennachweis!$F$21:$AI$21,WEEKDAY(G7,2))=1,G7,0)</f>
        <v>0</v>
      </c>
      <c r="G7" s="6">
        <f t="shared" si="3"/>
        <v>43502</v>
      </c>
      <c r="H7" s="6">
        <f>IF(COUNTIF(Stundennachweis!$F$21:$AI$21,WEEKDAY(I7,2))=1,I7,0)</f>
        <v>0</v>
      </c>
      <c r="I7" s="6">
        <f t="shared" si="4"/>
        <v>43530</v>
      </c>
      <c r="M7" s="7"/>
    </row>
    <row r="8" spans="1:13" x14ac:dyDescent="0.25">
      <c r="A8" s="5" t="str">
        <f t="shared" si="0"/>
        <v/>
      </c>
      <c r="B8" s="5" t="str">
        <f t="shared" si="1"/>
        <v/>
      </c>
      <c r="C8" s="5" t="str">
        <f t="shared" si="2"/>
        <v/>
      </c>
      <c r="D8" s="6">
        <f>IF(COUNTIF(Stundennachweis!$F$21:$AI$21,WEEKDAY(E8,2))=1,E8,0)</f>
        <v>0</v>
      </c>
      <c r="E8" s="6">
        <f t="shared" si="5"/>
        <v>43472</v>
      </c>
      <c r="F8" s="6">
        <f>IF(COUNTIF(Stundennachweis!$F$21:$AI$21,WEEKDAY(G8,2))=1,G8,0)</f>
        <v>0</v>
      </c>
      <c r="G8" s="6">
        <f t="shared" si="3"/>
        <v>43503</v>
      </c>
      <c r="H8" s="6">
        <f>IF(COUNTIF(Stundennachweis!$F$21:$AI$21,WEEKDAY(I8,2))=1,I8,0)</f>
        <v>0</v>
      </c>
      <c r="I8" s="6">
        <f t="shared" si="4"/>
        <v>43531</v>
      </c>
      <c r="M8" s="7"/>
    </row>
    <row r="9" spans="1:13" x14ac:dyDescent="0.25">
      <c r="A9" s="5" t="str">
        <f t="shared" si="0"/>
        <v/>
      </c>
      <c r="B9" s="5" t="str">
        <f t="shared" si="1"/>
        <v/>
      </c>
      <c r="C9" s="5" t="str">
        <f t="shared" si="2"/>
        <v/>
      </c>
      <c r="D9" s="6">
        <f>IF(COUNTIF(Stundennachweis!$F$21:$AI$21,WEEKDAY(E9,2))=1,E9,0)</f>
        <v>0</v>
      </c>
      <c r="E9" s="6">
        <f t="shared" si="5"/>
        <v>43473</v>
      </c>
      <c r="F9" s="6">
        <f>IF(COUNTIF(Stundennachweis!$F$21:$AI$21,WEEKDAY(G9,2))=1,G9,0)</f>
        <v>0</v>
      </c>
      <c r="G9" s="6">
        <f t="shared" si="3"/>
        <v>43504</v>
      </c>
      <c r="H9" s="6">
        <f>IF(COUNTIF(Stundennachweis!$F$21:$AI$21,WEEKDAY(I9,2))=1,I9,0)</f>
        <v>0</v>
      </c>
      <c r="I9" s="6">
        <f t="shared" si="4"/>
        <v>43532</v>
      </c>
      <c r="M9" s="7"/>
    </row>
    <row r="10" spans="1:13" x14ac:dyDescent="0.25">
      <c r="A10" s="5" t="str">
        <f t="shared" si="0"/>
        <v/>
      </c>
      <c r="B10" s="5" t="str">
        <f t="shared" si="1"/>
        <v/>
      </c>
      <c r="C10" s="5" t="str">
        <f t="shared" si="2"/>
        <v/>
      </c>
      <c r="D10" s="6">
        <f>IF(COUNTIF(Stundennachweis!$F$21:$AI$21,WEEKDAY(E10,2))=1,E10,0)</f>
        <v>0</v>
      </c>
      <c r="E10" s="6">
        <f t="shared" si="5"/>
        <v>43474</v>
      </c>
      <c r="F10" s="6">
        <f>IF(COUNTIF(Stundennachweis!$F$21:$AI$21,WEEKDAY(G10,2))=1,G10,0)</f>
        <v>0</v>
      </c>
      <c r="G10" s="6">
        <f t="shared" si="3"/>
        <v>43505</v>
      </c>
      <c r="H10" s="6">
        <f>IF(COUNTIF(Stundennachweis!$F$21:$AI$21,WEEKDAY(I10,2))=1,I10,0)</f>
        <v>0</v>
      </c>
      <c r="I10" s="6">
        <f t="shared" si="4"/>
        <v>43533</v>
      </c>
      <c r="M10" s="7"/>
    </row>
    <row r="11" spans="1:13" x14ac:dyDescent="0.25">
      <c r="A11" s="5" t="str">
        <f t="shared" si="0"/>
        <v/>
      </c>
      <c r="B11" s="5" t="str">
        <f t="shared" si="1"/>
        <v/>
      </c>
      <c r="C11" s="5" t="str">
        <f t="shared" si="2"/>
        <v/>
      </c>
      <c r="D11" s="6">
        <f>IF(COUNTIF(Stundennachweis!$F$21:$AI$21,WEEKDAY(E11,2))=1,E11,0)</f>
        <v>0</v>
      </c>
      <c r="E11" s="6">
        <f t="shared" si="5"/>
        <v>43475</v>
      </c>
      <c r="F11" s="6">
        <f>IF(COUNTIF(Stundennachweis!$F$21:$AI$21,WEEKDAY(G11,2))=1,G11,0)</f>
        <v>0</v>
      </c>
      <c r="G11" s="6">
        <f t="shared" si="3"/>
        <v>43506</v>
      </c>
      <c r="H11" s="6">
        <f>IF(COUNTIF(Stundennachweis!$F$21:$AI$21,WEEKDAY(I11,2))=1,I11,0)</f>
        <v>0</v>
      </c>
      <c r="I11" s="6">
        <f t="shared" si="4"/>
        <v>43534</v>
      </c>
      <c r="M11" s="7"/>
    </row>
    <row r="12" spans="1:13" x14ac:dyDescent="0.25">
      <c r="A12" s="5" t="str">
        <f t="shared" si="0"/>
        <v/>
      </c>
      <c r="B12" s="5" t="str">
        <f t="shared" si="1"/>
        <v/>
      </c>
      <c r="C12" s="5" t="str">
        <f t="shared" si="2"/>
        <v/>
      </c>
      <c r="D12" s="6">
        <f>IF(COUNTIF(Stundennachweis!$F$21:$AI$21,WEEKDAY(E12,2))=1,E12,0)</f>
        <v>0</v>
      </c>
      <c r="E12" s="6">
        <f t="shared" si="5"/>
        <v>43476</v>
      </c>
      <c r="F12" s="6">
        <f>IF(COUNTIF(Stundennachweis!$F$21:$AI$21,WEEKDAY(G12,2))=1,G12,0)</f>
        <v>0</v>
      </c>
      <c r="G12" s="6">
        <f t="shared" si="3"/>
        <v>43507</v>
      </c>
      <c r="H12" s="6">
        <f>IF(COUNTIF(Stundennachweis!$F$21:$AI$21,WEEKDAY(I12,2))=1,I12,0)</f>
        <v>0</v>
      </c>
      <c r="I12" s="6">
        <f t="shared" si="4"/>
        <v>43535</v>
      </c>
      <c r="M12" s="7"/>
    </row>
    <row r="13" spans="1:13" x14ac:dyDescent="0.25">
      <c r="A13" s="5" t="str">
        <f t="shared" si="0"/>
        <v/>
      </c>
      <c r="B13" s="5" t="str">
        <f t="shared" si="1"/>
        <v/>
      </c>
      <c r="C13" s="5" t="str">
        <f t="shared" si="2"/>
        <v/>
      </c>
      <c r="D13" s="6">
        <f>IF(COUNTIF(Stundennachweis!$F$21:$AI$21,WEEKDAY(E13,2))=1,E13,0)</f>
        <v>0</v>
      </c>
      <c r="E13" s="6">
        <f t="shared" si="5"/>
        <v>43477</v>
      </c>
      <c r="F13" s="6">
        <f>IF(COUNTIF(Stundennachweis!$F$21:$AI$21,WEEKDAY(G13,2))=1,G13,0)</f>
        <v>0</v>
      </c>
      <c r="G13" s="6">
        <f t="shared" si="3"/>
        <v>43508</v>
      </c>
      <c r="H13" s="6">
        <f>IF(COUNTIF(Stundennachweis!$F$21:$AI$21,WEEKDAY(I13,2))=1,I13,0)</f>
        <v>0</v>
      </c>
      <c r="I13" s="6">
        <f t="shared" si="4"/>
        <v>43536</v>
      </c>
      <c r="M13" s="7"/>
    </row>
    <row r="14" spans="1:13" x14ac:dyDescent="0.25">
      <c r="A14" s="5" t="str">
        <f t="shared" si="0"/>
        <v/>
      </c>
      <c r="B14" s="5" t="str">
        <f t="shared" si="1"/>
        <v/>
      </c>
      <c r="C14" s="5" t="str">
        <f t="shared" si="2"/>
        <v/>
      </c>
      <c r="D14" s="6">
        <f>IF(COUNTIF(Stundennachweis!$F$21:$AI$21,WEEKDAY(E14,2))=1,E14,0)</f>
        <v>0</v>
      </c>
      <c r="E14" s="6">
        <f t="shared" si="5"/>
        <v>43478</v>
      </c>
      <c r="F14" s="6">
        <f>IF(COUNTIF(Stundennachweis!$F$21:$AI$21,WEEKDAY(G14,2))=1,G14,0)</f>
        <v>0</v>
      </c>
      <c r="G14" s="6">
        <f t="shared" si="3"/>
        <v>43509</v>
      </c>
      <c r="H14" s="6">
        <f>IF(COUNTIF(Stundennachweis!$F$21:$AI$21,WEEKDAY(I14,2))=1,I14,0)</f>
        <v>0</v>
      </c>
      <c r="I14" s="6">
        <f t="shared" si="4"/>
        <v>43537</v>
      </c>
      <c r="M14" s="7"/>
    </row>
    <row r="15" spans="1:13" x14ac:dyDescent="0.25">
      <c r="A15" s="5" t="str">
        <f t="shared" si="0"/>
        <v/>
      </c>
      <c r="B15" s="5" t="str">
        <f t="shared" si="1"/>
        <v/>
      </c>
      <c r="C15" s="5" t="str">
        <f t="shared" si="2"/>
        <v/>
      </c>
      <c r="D15" s="6">
        <f>IF(COUNTIF(Stundennachweis!$F$21:$AI$21,WEEKDAY(E15,2))=1,E15,0)</f>
        <v>0</v>
      </c>
      <c r="E15" s="6">
        <f t="shared" si="5"/>
        <v>43479</v>
      </c>
      <c r="F15" s="6">
        <f>IF(COUNTIF(Stundennachweis!$F$21:$AI$21,WEEKDAY(G15,2))=1,G15,0)</f>
        <v>0</v>
      </c>
      <c r="G15" s="6">
        <f t="shared" si="3"/>
        <v>43510</v>
      </c>
      <c r="H15" s="6">
        <f>IF(COUNTIF(Stundennachweis!$F$21:$AI$21,WEEKDAY(I15,2))=1,I15,0)</f>
        <v>0</v>
      </c>
      <c r="I15" s="6">
        <f t="shared" si="4"/>
        <v>43538</v>
      </c>
      <c r="M15" s="7"/>
    </row>
    <row r="16" spans="1:13" x14ac:dyDescent="0.25">
      <c r="A16" s="5" t="str">
        <f t="shared" si="0"/>
        <v/>
      </c>
      <c r="B16" s="5" t="str">
        <f t="shared" si="1"/>
        <v/>
      </c>
      <c r="C16" s="5" t="str">
        <f t="shared" si="2"/>
        <v/>
      </c>
      <c r="D16" s="6">
        <f>IF(COUNTIF(Stundennachweis!$F$21:$AI$21,WEEKDAY(E16,2))=1,E16,0)</f>
        <v>0</v>
      </c>
      <c r="E16" s="6">
        <f t="shared" si="5"/>
        <v>43480</v>
      </c>
      <c r="F16" s="6">
        <f>IF(COUNTIF(Stundennachweis!$F$21:$AI$21,WEEKDAY(G16,2))=1,G16,0)</f>
        <v>0</v>
      </c>
      <c r="G16" s="6">
        <f t="shared" si="3"/>
        <v>43511</v>
      </c>
      <c r="H16" s="6">
        <f>IF(COUNTIF(Stundennachweis!$F$21:$AI$21,WEEKDAY(I16,2))=1,I16,0)</f>
        <v>0</v>
      </c>
      <c r="I16" s="6">
        <f t="shared" si="4"/>
        <v>43539</v>
      </c>
      <c r="M16" s="7"/>
    </row>
    <row r="17" spans="1:13" x14ac:dyDescent="0.25">
      <c r="A17" s="5" t="str">
        <f t="shared" si="0"/>
        <v/>
      </c>
      <c r="B17" s="5" t="str">
        <f t="shared" si="1"/>
        <v/>
      </c>
      <c r="C17" s="5" t="str">
        <f t="shared" si="2"/>
        <v/>
      </c>
      <c r="D17" s="6">
        <f>IF(COUNTIF(Stundennachweis!$F$21:$AI$21,WEEKDAY(E17,2))=1,E17,0)</f>
        <v>0</v>
      </c>
      <c r="E17" s="6">
        <f t="shared" si="5"/>
        <v>43481</v>
      </c>
      <c r="F17" s="6">
        <f>IF(COUNTIF(Stundennachweis!$F$21:$AI$21,WEEKDAY(G17,2))=1,G17,0)</f>
        <v>0</v>
      </c>
      <c r="G17" s="6">
        <f t="shared" si="3"/>
        <v>43512</v>
      </c>
      <c r="H17" s="6">
        <f>IF(COUNTIF(Stundennachweis!$F$21:$AI$21,WEEKDAY(I17,2))=1,I17,0)</f>
        <v>0</v>
      </c>
      <c r="I17" s="6">
        <f t="shared" si="4"/>
        <v>43540</v>
      </c>
      <c r="M17" s="7"/>
    </row>
    <row r="18" spans="1:13" x14ac:dyDescent="0.25">
      <c r="A18" s="5" t="str">
        <f t="shared" si="0"/>
        <v/>
      </c>
      <c r="B18" s="5" t="str">
        <f t="shared" si="1"/>
        <v/>
      </c>
      <c r="C18" s="5" t="str">
        <f t="shared" si="2"/>
        <v/>
      </c>
      <c r="D18" s="6">
        <f>IF(COUNTIF(Stundennachweis!$F$21:$AI$21,WEEKDAY(E18,2))=1,E18,0)</f>
        <v>0</v>
      </c>
      <c r="E18" s="6">
        <f t="shared" si="5"/>
        <v>43482</v>
      </c>
      <c r="F18" s="6">
        <f>IF(COUNTIF(Stundennachweis!$F$21:$AI$21,WEEKDAY(G18,2))=1,G18,0)</f>
        <v>0</v>
      </c>
      <c r="G18" s="6">
        <f t="shared" si="3"/>
        <v>43513</v>
      </c>
      <c r="H18" s="6">
        <f>IF(COUNTIF(Stundennachweis!$F$21:$AI$21,WEEKDAY(I18,2))=1,I18,0)</f>
        <v>0</v>
      </c>
      <c r="I18" s="6">
        <f t="shared" si="4"/>
        <v>43541</v>
      </c>
      <c r="M18" s="7"/>
    </row>
    <row r="19" spans="1:13" x14ac:dyDescent="0.25">
      <c r="A19" s="5" t="str">
        <f t="shared" si="0"/>
        <v/>
      </c>
      <c r="B19" s="5" t="str">
        <f t="shared" si="1"/>
        <v/>
      </c>
      <c r="C19" s="5" t="str">
        <f t="shared" si="2"/>
        <v/>
      </c>
      <c r="D19" s="6">
        <f>IF(COUNTIF(Stundennachweis!$F$21:$AI$21,WEEKDAY(E19,2))=1,E19,0)</f>
        <v>0</v>
      </c>
      <c r="E19" s="6">
        <f t="shared" si="5"/>
        <v>43483</v>
      </c>
      <c r="F19" s="6">
        <f>IF(COUNTIF(Stundennachweis!$F$21:$AI$21,WEEKDAY(G19,2))=1,G19,0)</f>
        <v>0</v>
      </c>
      <c r="G19" s="6">
        <f t="shared" si="3"/>
        <v>43514</v>
      </c>
      <c r="H19" s="6">
        <f>IF(COUNTIF(Stundennachweis!$F$21:$AI$21,WEEKDAY(I19,2))=1,I19,0)</f>
        <v>0</v>
      </c>
      <c r="I19" s="6">
        <f t="shared" si="4"/>
        <v>43542</v>
      </c>
      <c r="M19" s="7"/>
    </row>
    <row r="20" spans="1:13" x14ac:dyDescent="0.25">
      <c r="A20" s="5" t="str">
        <f t="shared" si="0"/>
        <v/>
      </c>
      <c r="B20" s="5" t="str">
        <f t="shared" si="1"/>
        <v/>
      </c>
      <c r="C20" s="5" t="str">
        <f t="shared" si="2"/>
        <v/>
      </c>
      <c r="D20" s="6">
        <f>IF(COUNTIF(Stundennachweis!$F$21:$AI$21,WEEKDAY(E20,2))=1,E20,0)</f>
        <v>0</v>
      </c>
      <c r="E20" s="6">
        <f t="shared" si="5"/>
        <v>43484</v>
      </c>
      <c r="F20" s="6">
        <f>IF(COUNTIF(Stundennachweis!$F$21:$AI$21,WEEKDAY(G20,2))=1,G20,0)</f>
        <v>0</v>
      </c>
      <c r="G20" s="6">
        <f t="shared" si="3"/>
        <v>43515</v>
      </c>
      <c r="H20" s="6">
        <f>IF(COUNTIF(Stundennachweis!$F$21:$AI$21,WEEKDAY(I20,2))=1,I20,0)</f>
        <v>0</v>
      </c>
      <c r="I20" s="6">
        <f t="shared" si="4"/>
        <v>43543</v>
      </c>
    </row>
    <row r="21" spans="1:13" x14ac:dyDescent="0.25">
      <c r="A21" s="5" t="str">
        <f t="shared" si="0"/>
        <v/>
      </c>
      <c r="B21" s="5" t="str">
        <f t="shared" si="1"/>
        <v/>
      </c>
      <c r="C21" s="5" t="str">
        <f t="shared" si="2"/>
        <v/>
      </c>
      <c r="D21" s="6">
        <f>IF(COUNTIF(Stundennachweis!$F$21:$AI$21,WEEKDAY(E21,2))=1,E21,0)</f>
        <v>0</v>
      </c>
      <c r="E21" s="6">
        <f>IF(MONTH(DATE(YEAR(E20),MONTH(E20),DAY(E20))+1)=MONTH(DATE(YEAR(E20),MONTH(E20),DAY(E20))),DATE(YEAR(E20),MONTH(E20),DAY(E20))+1,"")</f>
        <v>43485</v>
      </c>
      <c r="F21" s="6">
        <f>IF(COUNTIF(Stundennachweis!$F$21:$AI$21,WEEKDAY(G21,2))=1,G21,0)</f>
        <v>0</v>
      </c>
      <c r="G21" s="6">
        <f t="shared" si="3"/>
        <v>43516</v>
      </c>
      <c r="H21" s="6">
        <f>IF(COUNTIF(Stundennachweis!$F$21:$AI$21,WEEKDAY(I21,2))=1,I21,0)</f>
        <v>0</v>
      </c>
      <c r="I21" s="6">
        <f t="shared" si="4"/>
        <v>43544</v>
      </c>
    </row>
    <row r="22" spans="1:13" x14ac:dyDescent="0.25">
      <c r="A22" s="5" t="str">
        <f t="shared" si="0"/>
        <v/>
      </c>
      <c r="B22" s="5" t="str">
        <f t="shared" si="1"/>
        <v/>
      </c>
      <c r="C22" s="5" t="str">
        <f t="shared" si="2"/>
        <v/>
      </c>
      <c r="D22" s="6">
        <f>IF(COUNTIF(Stundennachweis!$F$21:$AI$21,WEEKDAY(E22,2))=1,E22,0)</f>
        <v>0</v>
      </c>
      <c r="E22" s="6">
        <f t="shared" si="5"/>
        <v>43486</v>
      </c>
      <c r="F22" s="6">
        <f>IF(COUNTIF(Stundennachweis!$F$21:$AI$21,WEEKDAY(G22,2))=1,G22,0)</f>
        <v>0</v>
      </c>
      <c r="G22" s="6">
        <f t="shared" si="3"/>
        <v>43517</v>
      </c>
      <c r="H22" s="6">
        <f>IF(COUNTIF(Stundennachweis!$F$21:$AI$21,WEEKDAY(I22,2))=1,I22,0)</f>
        <v>0</v>
      </c>
      <c r="I22" s="6">
        <f t="shared" si="4"/>
        <v>43545</v>
      </c>
    </row>
    <row r="23" spans="1:13" x14ac:dyDescent="0.25">
      <c r="A23" s="5" t="str">
        <f t="shared" si="0"/>
        <v/>
      </c>
      <c r="B23" s="5" t="str">
        <f t="shared" si="1"/>
        <v/>
      </c>
      <c r="C23" s="5" t="str">
        <f t="shared" si="2"/>
        <v/>
      </c>
      <c r="D23" s="6">
        <f>IF(COUNTIF(Stundennachweis!$F$21:$AI$21,WEEKDAY(E23,2))=1,E23,0)</f>
        <v>0</v>
      </c>
      <c r="E23" s="6">
        <f t="shared" si="5"/>
        <v>43487</v>
      </c>
      <c r="F23" s="6">
        <f>IF(COUNTIF(Stundennachweis!$F$21:$AI$21,WEEKDAY(G23,2))=1,G23,0)</f>
        <v>0</v>
      </c>
      <c r="G23" s="6">
        <f t="shared" si="3"/>
        <v>43518</v>
      </c>
      <c r="H23" s="6">
        <f>IF(COUNTIF(Stundennachweis!$F$21:$AI$21,WEEKDAY(I23,2))=1,I23,0)</f>
        <v>0</v>
      </c>
      <c r="I23" s="6">
        <f t="shared" si="4"/>
        <v>43546</v>
      </c>
    </row>
    <row r="24" spans="1:13" x14ac:dyDescent="0.25">
      <c r="A24" s="5" t="str">
        <f t="shared" si="0"/>
        <v/>
      </c>
      <c r="B24" s="5" t="str">
        <f t="shared" si="1"/>
        <v/>
      </c>
      <c r="C24" s="5" t="str">
        <f t="shared" si="2"/>
        <v/>
      </c>
      <c r="D24" s="6">
        <f>IF(COUNTIF(Stundennachweis!$F$21:$AI$21,WEEKDAY(E24,2))=1,E24,0)</f>
        <v>0</v>
      </c>
      <c r="E24" s="6">
        <f t="shared" si="5"/>
        <v>43488</v>
      </c>
      <c r="F24" s="6">
        <f>IF(COUNTIF(Stundennachweis!$F$21:$AI$21,WEEKDAY(G24,2))=1,G24,0)</f>
        <v>0</v>
      </c>
      <c r="G24" s="6">
        <f t="shared" si="3"/>
        <v>43519</v>
      </c>
      <c r="H24" s="6">
        <f>IF(COUNTIF(Stundennachweis!$F$21:$AI$21,WEEKDAY(I24,2))=1,I24,0)</f>
        <v>0</v>
      </c>
      <c r="I24" s="6">
        <f t="shared" si="4"/>
        <v>43547</v>
      </c>
    </row>
    <row r="25" spans="1:13" x14ac:dyDescent="0.25">
      <c r="A25" s="5" t="str">
        <f t="shared" si="0"/>
        <v/>
      </c>
      <c r="B25" s="5" t="str">
        <f t="shared" si="1"/>
        <v/>
      </c>
      <c r="C25" s="5" t="str">
        <f t="shared" si="2"/>
        <v/>
      </c>
      <c r="D25" s="6">
        <f>IF(COUNTIF(Stundennachweis!$F$21:$AI$21,WEEKDAY(E25,2))=1,E25,0)</f>
        <v>0</v>
      </c>
      <c r="E25" s="6">
        <f t="shared" si="5"/>
        <v>43489</v>
      </c>
      <c r="F25" s="6">
        <f>IF(COUNTIF(Stundennachweis!$F$21:$AI$21,WEEKDAY(G25,2))=1,G25,0)</f>
        <v>0</v>
      </c>
      <c r="G25" s="6">
        <f t="shared" si="3"/>
        <v>43520</v>
      </c>
      <c r="H25" s="6">
        <f>IF(COUNTIF(Stundennachweis!$F$21:$AI$21,WEEKDAY(I25,2))=1,I25,0)</f>
        <v>0</v>
      </c>
      <c r="I25" s="6">
        <f t="shared" si="4"/>
        <v>43548</v>
      </c>
    </row>
    <row r="26" spans="1:13" x14ac:dyDescent="0.25">
      <c r="A26" s="5" t="str">
        <f t="shared" si="0"/>
        <v/>
      </c>
      <c r="B26" s="5" t="str">
        <f t="shared" si="1"/>
        <v/>
      </c>
      <c r="C26" s="5" t="str">
        <f t="shared" si="2"/>
        <v/>
      </c>
      <c r="D26" s="6">
        <f>IF(COUNTIF(Stundennachweis!$F$21:$AI$21,WEEKDAY(E26,2))=1,E26,0)</f>
        <v>0</v>
      </c>
      <c r="E26" s="6">
        <f t="shared" si="5"/>
        <v>43490</v>
      </c>
      <c r="F26" s="6">
        <f>IF(COUNTIF(Stundennachweis!$F$21:$AI$21,WEEKDAY(G26,2))=1,G26,0)</f>
        <v>0</v>
      </c>
      <c r="G26" s="6">
        <f t="shared" si="3"/>
        <v>43521</v>
      </c>
      <c r="H26" s="6">
        <f>IF(COUNTIF(Stundennachweis!$F$21:$AI$21,WEEKDAY(I26,2))=1,I26,0)</f>
        <v>0</v>
      </c>
      <c r="I26" s="6">
        <f t="shared" si="4"/>
        <v>43549</v>
      </c>
    </row>
    <row r="27" spans="1:13" x14ac:dyDescent="0.25">
      <c r="A27" s="5" t="str">
        <f t="shared" si="0"/>
        <v/>
      </c>
      <c r="B27" s="5" t="str">
        <f t="shared" si="1"/>
        <v/>
      </c>
      <c r="C27" s="5" t="str">
        <f t="shared" si="2"/>
        <v/>
      </c>
      <c r="D27" s="6">
        <f>IF(COUNTIF(Stundennachweis!$F$21:$AI$21,WEEKDAY(E27,2))=1,E27,0)</f>
        <v>0</v>
      </c>
      <c r="E27" s="6">
        <f t="shared" si="5"/>
        <v>43491</v>
      </c>
      <c r="F27" s="6">
        <f>IF(COUNTIF(Stundennachweis!$F$21:$AI$21,WEEKDAY(G27,2))=1,G27,0)</f>
        <v>0</v>
      </c>
      <c r="G27" s="6">
        <f t="shared" si="3"/>
        <v>43522</v>
      </c>
      <c r="H27" s="6">
        <f>IF(COUNTIF(Stundennachweis!$F$21:$AI$21,WEEKDAY(I27,2))=1,I27,0)</f>
        <v>0</v>
      </c>
      <c r="I27" s="6">
        <f t="shared" si="4"/>
        <v>43550</v>
      </c>
    </row>
    <row r="28" spans="1:13" x14ac:dyDescent="0.25">
      <c r="A28" s="5" t="str">
        <f t="shared" si="0"/>
        <v/>
      </c>
      <c r="B28" s="5" t="str">
        <f t="shared" si="1"/>
        <v/>
      </c>
      <c r="C28" s="5" t="str">
        <f t="shared" si="2"/>
        <v/>
      </c>
      <c r="D28" s="6">
        <f>IF(COUNTIF(Stundennachweis!$F$21:$AI$21,WEEKDAY(E28,2))=1,E28,0)</f>
        <v>0</v>
      </c>
      <c r="E28" s="6">
        <f t="shared" si="5"/>
        <v>43492</v>
      </c>
      <c r="F28" s="6">
        <f>IF(COUNTIF(Stundennachweis!$F$21:$AI$21,WEEKDAY(G28,2))=1,G28,0)</f>
        <v>0</v>
      </c>
      <c r="G28" s="6">
        <f t="shared" si="3"/>
        <v>43523</v>
      </c>
      <c r="H28" s="6">
        <f>IF(COUNTIF(Stundennachweis!$F$21:$AI$21,WEEKDAY(I28,2))=1,I28,0)</f>
        <v>0</v>
      </c>
      <c r="I28" s="6">
        <f t="shared" si="4"/>
        <v>43551</v>
      </c>
    </row>
    <row r="29" spans="1:13" x14ac:dyDescent="0.25">
      <c r="A29" s="5" t="str">
        <f t="shared" si="0"/>
        <v/>
      </c>
      <c r="B29" s="5" t="str">
        <f t="shared" si="1"/>
        <v/>
      </c>
      <c r="C29" s="5" t="str">
        <f t="shared" si="2"/>
        <v/>
      </c>
      <c r="D29" s="6">
        <f>IF(COUNTIF(Stundennachweis!$F$21:$AI$21,WEEKDAY(E29,2))=1,E29,0)</f>
        <v>0</v>
      </c>
      <c r="E29" s="6">
        <f t="shared" si="5"/>
        <v>43493</v>
      </c>
      <c r="F29" s="6">
        <f>IF(COUNTIF(Stundennachweis!$F$21:$AI$21,WEEKDAY(G29,2))=1,G29,0)</f>
        <v>0</v>
      </c>
      <c r="G29" s="6">
        <f t="shared" si="3"/>
        <v>43524</v>
      </c>
      <c r="H29" s="6">
        <f>IF(COUNTIF(Stundennachweis!$F$21:$AI$21,WEEKDAY(I29,2))=1,I29,0)</f>
        <v>0</v>
      </c>
      <c r="I29" s="6">
        <f t="shared" si="4"/>
        <v>43552</v>
      </c>
    </row>
    <row r="30" spans="1:13" x14ac:dyDescent="0.25">
      <c r="A30" s="5" t="str">
        <f t="shared" si="0"/>
        <v/>
      </c>
      <c r="B30" s="5" t="str">
        <f t="shared" si="1"/>
        <v/>
      </c>
      <c r="C30" s="5" t="str">
        <f t="shared" si="2"/>
        <v/>
      </c>
      <c r="D30" s="6">
        <f>IF(COUNTIF(Stundennachweis!$F$21:$AI$21,WEEKDAY(E30,2))=1,E30,0)</f>
        <v>0</v>
      </c>
      <c r="E30" s="6">
        <f t="shared" si="5"/>
        <v>43494</v>
      </c>
      <c r="F30" s="6">
        <f>IF(COUNTIF(Stundennachweis!$F$21:$AI$21,WEEKDAY(G30,2))=1,G30,0)</f>
        <v>0</v>
      </c>
      <c r="G30" s="6" t="str">
        <f t="shared" si="3"/>
        <v/>
      </c>
      <c r="H30" s="6">
        <f>IF(COUNTIF(Stundennachweis!$F$21:$AI$21,WEEKDAY(I30,2))=1,I30,0)</f>
        <v>0</v>
      </c>
      <c r="I30" s="6">
        <f t="shared" si="4"/>
        <v>43553</v>
      </c>
    </row>
    <row r="31" spans="1:13" x14ac:dyDescent="0.25">
      <c r="A31" s="5" t="str">
        <f t="shared" si="0"/>
        <v/>
      </c>
      <c r="B31" s="5" t="str">
        <f t="shared" si="1"/>
        <v/>
      </c>
      <c r="C31" s="5" t="str">
        <f t="shared" si="2"/>
        <v/>
      </c>
      <c r="D31" s="6">
        <f>IF(COUNTIF(Stundennachweis!$F$21:$AI$21,WEEKDAY(E31,2))=1,E31,0)</f>
        <v>0</v>
      </c>
      <c r="E31" s="6">
        <f t="shared" si="5"/>
        <v>43495</v>
      </c>
      <c r="F31" s="6">
        <f>IF(COUNTIF(Stundennachweis!$F$21:$AI$21,WEEKDAY(G31,2))=1,G31,0)</f>
        <v>0</v>
      </c>
      <c r="G31" s="6" t="e">
        <f t="shared" si="3"/>
        <v>#VALUE!</v>
      </c>
      <c r="H31" s="6">
        <f>IF(COUNTIF(Stundennachweis!$F$21:$AI$21,WEEKDAY(I31,2))=1,I31,0)</f>
        <v>0</v>
      </c>
      <c r="I31" s="6">
        <f t="shared" si="4"/>
        <v>43554</v>
      </c>
    </row>
    <row r="32" spans="1:13" x14ac:dyDescent="0.25">
      <c r="A32" s="5" t="str">
        <f t="shared" si="0"/>
        <v/>
      </c>
      <c r="B32" s="5" t="str">
        <f t="shared" si="1"/>
        <v/>
      </c>
      <c r="C32" s="5" t="str">
        <f t="shared" si="2"/>
        <v/>
      </c>
      <c r="D32" s="6">
        <f>IF(COUNTIF(Stundennachweis!$F$21:$AI$21,WEEKDAY(E32,2))=1,E32,0)</f>
        <v>0</v>
      </c>
      <c r="E32" s="6">
        <f t="shared" si="5"/>
        <v>43496</v>
      </c>
      <c r="F32" s="6">
        <f>IF(COUNTIF(Stundennachweis!$F$21:$AI$21,WEEKDAY(G32,2))=1,G32,0)</f>
        <v>0</v>
      </c>
      <c r="G32" s="6" t="e">
        <f t="shared" si="3"/>
        <v>#VALUE!</v>
      </c>
      <c r="H32" s="6">
        <f>IF(COUNTIF(Stundennachweis!$F$21:$AI$21,WEEKDAY(I32,2))=1,I32,0)</f>
        <v>0</v>
      </c>
      <c r="I32" s="6">
        <f t="shared" si="4"/>
        <v>43555</v>
      </c>
    </row>
    <row r="33" spans="1:9" x14ac:dyDescent="0.25">
      <c r="D33" s="6"/>
      <c r="E33" s="6" t="str">
        <f>IF(MONTH(DATE(YEAR(E32),MONTH(E32),DAY(E32))+1)=MONTH(DATE(YEAR(E32),MONTH(E32),DAY(E32))),DATE(YEAR(E32),MONTH(E32),DAY(E32))+1,"")</f>
        <v/>
      </c>
      <c r="F33" s="3"/>
    </row>
    <row r="34" spans="1:9" x14ac:dyDescent="0.25">
      <c r="E34" s="8"/>
      <c r="F34" s="8"/>
    </row>
    <row r="35" spans="1:9" x14ac:dyDescent="0.25">
      <c r="A35" s="1" t="s">
        <v>24</v>
      </c>
      <c r="B35" s="1" t="s">
        <v>2</v>
      </c>
      <c r="D35" s="6"/>
      <c r="E35" s="6"/>
      <c r="F35" s="8"/>
    </row>
    <row r="36" spans="1:9" x14ac:dyDescent="0.25">
      <c r="A36" s="1" t="s">
        <v>25</v>
      </c>
      <c r="B36" s="1">
        <v>1</v>
      </c>
      <c r="D36" s="5"/>
      <c r="E36" s="5"/>
      <c r="F36" s="5"/>
      <c r="G36" s="5"/>
      <c r="H36" s="5"/>
      <c r="I36" s="5"/>
    </row>
    <row r="37" spans="1:9" x14ac:dyDescent="0.25">
      <c r="A37" s="1" t="s">
        <v>26</v>
      </c>
      <c r="B37" s="1">
        <v>2</v>
      </c>
      <c r="E37" s="8"/>
      <c r="F37" s="8"/>
    </row>
    <row r="38" spans="1:9" x14ac:dyDescent="0.25">
      <c r="A38" s="1" t="s">
        <v>27</v>
      </c>
      <c r="B38" s="1">
        <v>3</v>
      </c>
      <c r="E38" s="8"/>
      <c r="F38" s="8"/>
    </row>
    <row r="39" spans="1:9" x14ac:dyDescent="0.25">
      <c r="A39" s="1" t="s">
        <v>32</v>
      </c>
      <c r="B39" s="1">
        <v>4</v>
      </c>
      <c r="E39" s="8"/>
      <c r="F39" s="8"/>
    </row>
    <row r="40" spans="1:9" x14ac:dyDescent="0.25">
      <c r="A40" s="1" t="s">
        <v>28</v>
      </c>
      <c r="E40" s="8"/>
      <c r="F40" s="8"/>
    </row>
    <row r="41" spans="1:9" x14ac:dyDescent="0.25">
      <c r="A41" s="1" t="s">
        <v>30</v>
      </c>
      <c r="E41" s="8"/>
      <c r="F41" s="8"/>
    </row>
    <row r="42" spans="1:9" x14ac:dyDescent="0.25">
      <c r="A42" s="1" t="s">
        <v>29</v>
      </c>
      <c r="E42" s="8"/>
      <c r="F42" s="8"/>
    </row>
    <row r="43" spans="1:9" x14ac:dyDescent="0.25">
      <c r="A43" s="1" t="s">
        <v>33</v>
      </c>
      <c r="E43" s="8"/>
      <c r="F43" s="8"/>
    </row>
    <row r="44" spans="1:9" x14ac:dyDescent="0.25">
      <c r="A44" s="1" t="s">
        <v>31</v>
      </c>
      <c r="E44" s="8"/>
      <c r="F44" s="8"/>
    </row>
    <row r="45" spans="1:9" x14ac:dyDescent="0.25">
      <c r="E45" s="8"/>
      <c r="F45" s="8"/>
    </row>
    <row r="46" spans="1:9" x14ac:dyDescent="0.25">
      <c r="E46" s="8"/>
      <c r="F46" s="8"/>
    </row>
    <row r="47" spans="1:9" x14ac:dyDescent="0.25">
      <c r="E47" s="8"/>
      <c r="F47" s="8"/>
    </row>
    <row r="48" spans="1:9" x14ac:dyDescent="0.25">
      <c r="E48" s="8"/>
      <c r="F48" s="8"/>
    </row>
    <row r="49" spans="5:6" x14ac:dyDescent="0.25">
      <c r="E49" s="8"/>
      <c r="F49" s="8"/>
    </row>
    <row r="50" spans="5:6" x14ac:dyDescent="0.25">
      <c r="E50" s="8"/>
      <c r="F50" s="8"/>
    </row>
    <row r="51" spans="5:6" x14ac:dyDescent="0.25">
      <c r="E51" s="8"/>
      <c r="F51" s="8"/>
    </row>
    <row r="52" spans="5:6" x14ac:dyDescent="0.25">
      <c r="E52" s="8"/>
      <c r="F52" s="8"/>
    </row>
    <row r="53" spans="5:6" x14ac:dyDescent="0.25">
      <c r="E53" s="8"/>
      <c r="F53" s="8"/>
    </row>
    <row r="54" spans="5:6" x14ac:dyDescent="0.25">
      <c r="E54" s="8"/>
      <c r="F54" s="8"/>
    </row>
    <row r="55" spans="5:6" x14ac:dyDescent="0.25">
      <c r="E55" s="8"/>
      <c r="F55" s="8"/>
    </row>
    <row r="56" spans="5:6" x14ac:dyDescent="0.25">
      <c r="E56" s="8"/>
      <c r="F56" s="8"/>
    </row>
    <row r="57" spans="5:6" x14ac:dyDescent="0.25">
      <c r="E57" s="8"/>
      <c r="F57" s="8"/>
    </row>
  </sheetData>
  <sortState ref="A36:A44">
    <sortCondition ref="A36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Stundennachweis</vt:lpstr>
      <vt:lpstr>Hilfestabelle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Slavko Strock</dc:creator>
  <cp:lastModifiedBy>Strock Slavko</cp:lastModifiedBy>
  <cp:lastPrinted>2019-05-19T19:56:40Z</cp:lastPrinted>
  <dcterms:created xsi:type="dcterms:W3CDTF">2014-06-24T15:30:46Z</dcterms:created>
  <dcterms:modified xsi:type="dcterms:W3CDTF">2019-06-06T21:17:22Z</dcterms:modified>
</cp:coreProperties>
</file>